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J119" s="1"/>
  <c r="I118"/>
  <c r="I119" s="1"/>
  <c r="H118"/>
  <c r="H119" s="1"/>
  <c r="G118"/>
  <c r="G119" s="1"/>
  <c r="F118"/>
  <c r="F119" s="1"/>
  <c r="B109"/>
  <c r="A109"/>
  <c r="L108"/>
  <c r="J108"/>
  <c r="I108"/>
  <c r="H108"/>
  <c r="G108"/>
  <c r="F108"/>
  <c r="B100"/>
  <c r="A100"/>
  <c r="L99"/>
  <c r="I99"/>
  <c r="I100" s="1"/>
  <c r="H99"/>
  <c r="H100" s="1"/>
  <c r="G99"/>
  <c r="G100" s="1"/>
  <c r="F99"/>
  <c r="F100" s="1"/>
  <c r="B90"/>
  <c r="A90"/>
  <c r="L89"/>
  <c r="J89"/>
  <c r="I89"/>
  <c r="H89"/>
  <c r="G89"/>
  <c r="F89"/>
  <c r="B81"/>
  <c r="A81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B43"/>
  <c r="A43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H24" s="1"/>
  <c r="G13"/>
  <c r="G24" s="1"/>
  <c r="G196" s="1"/>
  <c r="F13"/>
  <c r="F24" s="1"/>
  <c r="K119" l="1"/>
  <c r="F62"/>
  <c r="F196" s="1"/>
  <c r="H196"/>
  <c r="J100"/>
  <c r="J196" s="1"/>
  <c r="J99"/>
  <c r="K118"/>
</calcChain>
</file>

<file path=xl/sharedStrings.xml><?xml version="1.0" encoding="utf-8"?>
<sst xmlns="http://schemas.openxmlformats.org/spreadsheetml/2006/main" count="341" uniqueCount="125">
  <si>
    <t>Школа</t>
  </si>
  <si>
    <t>МКОУ Карганская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</si>
  <si>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</si>
  <si>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</si>
  <si>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</si>
  <si>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</si>
  <si>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</si>
  <si>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Борисова О.Г.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</si>
  <si>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</si>
  <si>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</si>
  <si>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</si>
  <si>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</si>
  <si>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</si>
  <si>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</si>
  <si>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</si>
  <si>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</si>
  <si>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</si>
  <si>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</si>
  <si>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</si>
  <si>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</si>
  <si>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</si>
  <si>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</si>
  <si>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</si>
  <si>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</si>
  <si>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</si>
  <si>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</si>
  <si>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</si>
  <si>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</si>
  <si>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</si>
  <si>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</si>
  <si>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</si>
  <si>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</si>
  <si>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</si>
  <si>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</si>
  <si>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</si>
  <si>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Рассольник Ленинградский</t>
  </si>
  <si>
    <t>106.7</t>
  </si>
  <si>
    <t>54-3с</t>
  </si>
  <si>
    <t>2 блюдо</t>
  </si>
  <si>
    <t>Курица тушеная с морковью</t>
  </si>
  <si>
    <t>126.4</t>
  </si>
  <si>
    <t>54-25м</t>
  </si>
  <si>
    <t>гарнир</t>
  </si>
  <si>
    <t>Каша гречневая рассыпчатая</t>
  </si>
  <si>
    <t>233.7</t>
  </si>
  <si>
    <t>54-4г</t>
  </si>
  <si>
    <t>напиток</t>
  </si>
  <si>
    <t>Компот из кураги</t>
  </si>
  <si>
    <t>66.9</t>
  </si>
  <si>
    <t>54-2хн</t>
  </si>
  <si>
    <t>хлеб бел.</t>
  </si>
  <si>
    <t>Хлеб пшеничный</t>
  </si>
  <si>
    <t>пром.</t>
  </si>
  <si>
    <t>хлеб черн.</t>
  </si>
  <si>
    <t>Хлеб ржаной</t>
  </si>
  <si>
    <t>Йогурт 2.5%</t>
  </si>
  <si>
    <t>Итого за день:</t>
  </si>
  <si>
    <t>Винегрет с растительным маслом</t>
  </si>
  <si>
    <t>54-16з</t>
  </si>
  <si>
    <t>Суп гороховый</t>
  </si>
  <si>
    <t>54-25с</t>
  </si>
  <si>
    <t>Плов с курицей</t>
  </si>
  <si>
    <t>54-12м</t>
  </si>
  <si>
    <t>Компот из смеси сухофруктов</t>
  </si>
  <si>
    <t>54-1хн</t>
  </si>
  <si>
    <t>Борщ с капустой и картофелем со сметаной</t>
  </si>
  <si>
    <t>54-2с</t>
  </si>
  <si>
    <t>Рыба, запеченная в сметанном соусе (минтай)</t>
  </si>
  <si>
    <t>54-9р</t>
  </si>
  <si>
    <t>Картофельное пюре</t>
  </si>
  <si>
    <t>54-11г</t>
  </si>
  <si>
    <t>Компот из изюма</t>
  </si>
  <si>
    <t>54-4хн</t>
  </si>
  <si>
    <t>Салат из свеклы отварной</t>
  </si>
  <si>
    <t>54-13з</t>
  </si>
  <si>
    <t>Суп картофельный с макаронными изделиями</t>
  </si>
  <si>
    <t>54-24с</t>
  </si>
  <si>
    <t>Капуста тушеная с мясом</t>
  </si>
  <si>
    <t>54-10м</t>
  </si>
  <si>
    <t>Кисель из концентрата</t>
  </si>
  <si>
    <t>54-3гн</t>
  </si>
  <si>
    <t>Пром.</t>
  </si>
  <si>
    <t>Суп с рыбными консервами (сайра)</t>
  </si>
  <si>
    <t>54-27с</t>
  </si>
  <si>
    <t>Соус белый основной</t>
  </si>
  <si>
    <t>54-2соус</t>
  </si>
  <si>
    <t>Салат из свеклы с черносливом</t>
  </si>
  <si>
    <t>54-18з</t>
  </si>
  <si>
    <t>Суп крестьянский с крупой (крупа перловая)</t>
  </si>
  <si>
    <t>54-10с</t>
  </si>
  <si>
    <t>Котлета из курицы</t>
  </si>
  <si>
    <t>54-5м</t>
  </si>
  <si>
    <t>Макароны отварные</t>
  </si>
  <si>
    <t>54-1г</t>
  </si>
  <si>
    <t>Соус молочный натуральный</t>
  </si>
  <si>
    <t>54-5соус</t>
  </si>
  <si>
    <t>Салат из свеклы с курагой и изюмом</t>
  </si>
  <si>
    <t>54-14з</t>
  </si>
  <si>
    <t>Курица отварная</t>
  </si>
  <si>
    <t>54-21м</t>
  </si>
  <si>
    <t>Соус красный основной</t>
  </si>
  <si>
    <t>54-3соус</t>
  </si>
  <si>
    <t>Печень говяжья по-строгановски</t>
  </si>
  <si>
    <t>54-18м</t>
  </si>
  <si>
    <t>Горошек зеленый</t>
  </si>
  <si>
    <t>54-20з</t>
  </si>
  <si>
    <t>Свекольник (со сметаной)</t>
  </si>
  <si>
    <t>54-18с</t>
  </si>
  <si>
    <t>Рыба тушеная в томате с овощами (минтай)</t>
  </si>
  <si>
    <t>54-11р</t>
  </si>
  <si>
    <t>Каша перловая рассыпчатая</t>
  </si>
  <si>
    <t>54-5г</t>
  </si>
  <si>
    <t>54-17з</t>
  </si>
  <si>
    <t>Компот из свежих яблок</t>
  </si>
  <si>
    <t>54-32хн</t>
  </si>
  <si>
    <t>Сдоба обыкновенная</t>
  </si>
  <si>
    <t>Среднее значение за период:</t>
  </si>
  <si>
    <t>Компот из чернослива</t>
  </si>
  <si>
    <t>Йогурт 1.5%</t>
  </si>
  <si>
    <t>54-3хн</t>
  </si>
  <si>
    <t xml:space="preserve">Салат из моркови и чернослива </t>
  </si>
  <si>
    <t>Биточек из курицы</t>
  </si>
  <si>
    <t>54-23м</t>
  </si>
  <si>
    <t>Кисель из апельсинов</t>
  </si>
  <si>
    <t>54-20хн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</si>
</sst>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2" fontId="1" fillId="2" borderId="0" xfId="0" applyNumberFormat="1" applyFont="1" applyFill="1" applyAlignment="1" applyProtection="1">
      <alignment horizontal="center" vertical="top" wrapText="1"/>
      <protection locked="0"/>
    </xf>
    <xf numFmtId="2" fontId="1" fillId="2" borderId="20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2" fontId="1" fillId="3" borderId="22" xfId="0" applyNumberFormat="1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Border="1" applyAlignment="1">
      <alignment vertical="top" wrapText="1"/>
    </xf>
    <xf numFmtId="2" fontId="1" fillId="3" borderId="22" xfId="0" applyNumberFormat="1" applyFont="1" applyFill="1" applyBorder="1" applyAlignment="1">
      <alignment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4" activePane="bottomRight" state="frozen"/>
      <selection activeCell="O28" sqref="O28"/>
      <selection pane="topRight"/>
      <selection pane="bottomLeft"/>
      <selection pane="bottomRight" activeCell="M114" sqref="M11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9" t="s">
        <v>1</v>
      </c>
      <c r="D1" s="70"/>
      <c r="E1" s="70"/>
      <c r="F1" s="3" t="s">
        <v>2</v>
      </c>
      <c r="G1" s="1" t="s">
        <v>3</v>
      </c>
      <c r="H1" s="71" t="s">
        <v>4</v>
      </c>
      <c r="I1" s="71"/>
      <c r="J1" s="71"/>
      <c r="K1" s="71"/>
    </row>
    <row r="2" spans="1:12" ht="18">
      <c r="A2" s="4" t="s">
        <v>5</v>
      </c>
      <c r="C2" s="1"/>
      <c r="G2" s="1" t="s">
        <v>6</v>
      </c>
      <c r="H2" s="71" t="s">
        <v>7</v>
      </c>
      <c r="I2" s="71"/>
      <c r="J2" s="71"/>
      <c r="K2" s="71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3</v>
      </c>
      <c r="I3" s="8">
        <v>3</v>
      </c>
      <c r="J3" s="9">
        <v>2025</v>
      </c>
      <c r="K3" s="10"/>
    </row>
    <row r="4" spans="1:12">
      <c r="C4" s="1"/>
      <c r="D4" s="5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28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29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30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31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32</v>
      </c>
      <c r="D14" s="30" t="s">
        <v>33</v>
      </c>
      <c r="E14" s="27" t="s">
        <v>96</v>
      </c>
      <c r="F14" s="28">
        <v>60</v>
      </c>
      <c r="G14" s="41">
        <v>1.1000000000000001</v>
      </c>
      <c r="H14" s="41">
        <v>3.2</v>
      </c>
      <c r="I14" s="41">
        <v>10</v>
      </c>
      <c r="J14" s="41">
        <v>73.400000000000006</v>
      </c>
      <c r="K14" s="42" t="s">
        <v>97</v>
      </c>
      <c r="L14" s="41"/>
    </row>
    <row r="15" spans="1:12" ht="15">
      <c r="A15" s="23"/>
      <c r="B15" s="24"/>
      <c r="C15" s="25"/>
      <c r="D15" s="30" t="s">
        <v>34</v>
      </c>
      <c r="E15" s="27" t="s">
        <v>35</v>
      </c>
      <c r="F15" s="28">
        <v>200</v>
      </c>
      <c r="G15" s="41">
        <v>1.9</v>
      </c>
      <c r="H15" s="41">
        <v>5.0999999999999996</v>
      </c>
      <c r="I15" s="41">
        <v>13.2</v>
      </c>
      <c r="J15" s="41" t="s">
        <v>36</v>
      </c>
      <c r="K15" s="42" t="s">
        <v>37</v>
      </c>
      <c r="L15" s="41"/>
    </row>
    <row r="16" spans="1:12" ht="15">
      <c r="A16" s="23"/>
      <c r="B16" s="24"/>
      <c r="C16" s="25"/>
      <c r="D16" s="30" t="s">
        <v>38</v>
      </c>
      <c r="E16" s="43" t="s">
        <v>39</v>
      </c>
      <c r="F16" s="44">
        <v>100</v>
      </c>
      <c r="G16" s="45">
        <v>14.1</v>
      </c>
      <c r="H16" s="46">
        <v>5.8</v>
      </c>
      <c r="I16" s="45">
        <v>4.4000000000000004</v>
      </c>
      <c r="J16" s="46" t="s">
        <v>40</v>
      </c>
      <c r="K16" s="41" t="s">
        <v>41</v>
      </c>
      <c r="L16" s="41"/>
    </row>
    <row r="17" spans="1:12" ht="15">
      <c r="A17" s="23"/>
      <c r="B17" s="24"/>
      <c r="C17" s="25"/>
      <c r="D17" s="30" t="s">
        <v>42</v>
      </c>
      <c r="E17" s="47" t="s">
        <v>43</v>
      </c>
      <c r="F17" s="28">
        <v>150</v>
      </c>
      <c r="G17" s="48">
        <v>8.1999999999999993</v>
      </c>
      <c r="H17" s="41">
        <v>6.3</v>
      </c>
      <c r="I17" s="48">
        <v>35.9</v>
      </c>
      <c r="J17" s="41" t="s">
        <v>44</v>
      </c>
      <c r="K17" s="49" t="s">
        <v>45</v>
      </c>
      <c r="L17" s="41"/>
    </row>
    <row r="18" spans="1:12" ht="15">
      <c r="A18" s="23"/>
      <c r="B18" s="24"/>
      <c r="C18" s="25"/>
      <c r="D18" s="30" t="s">
        <v>46</v>
      </c>
      <c r="E18" s="27" t="s">
        <v>47</v>
      </c>
      <c r="F18" s="28">
        <v>200</v>
      </c>
      <c r="G18" s="41">
        <v>1</v>
      </c>
      <c r="H18" s="41">
        <v>0.1</v>
      </c>
      <c r="I18" s="41">
        <v>15.6</v>
      </c>
      <c r="J18" s="41" t="s">
        <v>48</v>
      </c>
      <c r="K18" s="42" t="s">
        <v>49</v>
      </c>
      <c r="L18" s="41"/>
    </row>
    <row r="19" spans="1:12" ht="15">
      <c r="A19" s="23"/>
      <c r="B19" s="24"/>
      <c r="C19" s="25"/>
      <c r="D19" s="30" t="s">
        <v>50</v>
      </c>
      <c r="E19" s="27" t="s">
        <v>51</v>
      </c>
      <c r="F19" s="28">
        <v>30</v>
      </c>
      <c r="G19" s="41">
        <v>2.2999999999999998</v>
      </c>
      <c r="H19" s="41">
        <v>0.2</v>
      </c>
      <c r="I19" s="41">
        <v>14.8</v>
      </c>
      <c r="J19" s="41">
        <v>70.3</v>
      </c>
      <c r="K19" s="42" t="s">
        <v>52</v>
      </c>
      <c r="L19" s="41"/>
    </row>
    <row r="20" spans="1:12" ht="15">
      <c r="A20" s="23"/>
      <c r="B20" s="24"/>
      <c r="C20" s="25"/>
      <c r="D20" s="30" t="s">
        <v>53</v>
      </c>
      <c r="E20" s="27" t="s">
        <v>54</v>
      </c>
      <c r="F20" s="28">
        <v>30</v>
      </c>
      <c r="G20" s="41">
        <v>2</v>
      </c>
      <c r="H20" s="41">
        <v>0.4</v>
      </c>
      <c r="I20" s="41">
        <v>10</v>
      </c>
      <c r="J20" s="41">
        <v>51.2</v>
      </c>
      <c r="K20" s="42" t="s">
        <v>52</v>
      </c>
      <c r="L20" s="41"/>
    </row>
    <row r="21" spans="1:12" ht="15">
      <c r="A21" s="23"/>
      <c r="B21" s="24"/>
      <c r="C21" s="25"/>
      <c r="D21" s="26"/>
      <c r="E21" s="27" t="s">
        <v>55</v>
      </c>
      <c r="F21" s="28">
        <v>100</v>
      </c>
      <c r="G21" s="41">
        <v>3.4</v>
      </c>
      <c r="H21" s="41">
        <v>2.5</v>
      </c>
      <c r="I21" s="41">
        <v>5.5</v>
      </c>
      <c r="J21" s="41">
        <v>58.1</v>
      </c>
      <c r="K21" s="42" t="s">
        <v>52</v>
      </c>
      <c r="L21" s="41"/>
    </row>
    <row r="22" spans="1:12" ht="15">
      <c r="A22" s="23"/>
      <c r="B22" s="24"/>
      <c r="C22" s="25"/>
      <c r="D22" s="26"/>
      <c r="E22" s="47"/>
      <c r="F22" s="28"/>
      <c r="G22" s="48"/>
      <c r="H22" s="41"/>
      <c r="I22" s="48"/>
      <c r="J22" s="41"/>
      <c r="K22" s="49"/>
      <c r="L22" s="41"/>
    </row>
    <row r="23" spans="1:12" ht="15">
      <c r="A23" s="31"/>
      <c r="B23" s="32"/>
      <c r="C23" s="33"/>
      <c r="D23" s="34" t="s">
        <v>31</v>
      </c>
      <c r="E23" s="35"/>
      <c r="F23" s="36">
        <f>SUM(F14:F22)</f>
        <v>870</v>
      </c>
      <c r="G23" s="50">
        <f>SUM(G14:G22)</f>
        <v>34</v>
      </c>
      <c r="H23" s="50">
        <f>SUM(H14:H22)</f>
        <v>23.6</v>
      </c>
      <c r="I23" s="50">
        <f>SUM(I14:I22)</f>
        <v>109.39999999999999</v>
      </c>
      <c r="J23" s="50">
        <f>SUM(J14:J22)</f>
        <v>252.99999999999997</v>
      </c>
      <c r="K23" s="51"/>
      <c r="L23" s="50"/>
    </row>
    <row r="24" spans="1:12" ht="15">
      <c r="A24" s="52">
        <f>A6</f>
        <v>1</v>
      </c>
      <c r="B24" s="53">
        <f>B6</f>
        <v>1</v>
      </c>
      <c r="C24" s="66" t="s">
        <v>56</v>
      </c>
      <c r="D24" s="67"/>
      <c r="E24" s="54"/>
      <c r="F24" s="55">
        <f>F13+F23</f>
        <v>870</v>
      </c>
      <c r="G24" s="56">
        <f>G13+G23</f>
        <v>34</v>
      </c>
      <c r="H24" s="56">
        <f>H13+H23</f>
        <v>23.6</v>
      </c>
      <c r="I24" s="56">
        <f>I13+I23</f>
        <v>109.39999999999999</v>
      </c>
      <c r="J24" s="56">
        <f>J13+J23</f>
        <v>252.99999999999997</v>
      </c>
      <c r="K24" s="56"/>
      <c r="L24" s="56">
        <f>L13+L23</f>
        <v>0</v>
      </c>
    </row>
    <row r="25" spans="1:12" ht="15">
      <c r="A25" s="57">
        <v>1</v>
      </c>
      <c r="B25" s="24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57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57"/>
      <c r="B27" s="24"/>
      <c r="C27" s="25"/>
      <c r="D27" s="30" t="s">
        <v>28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57"/>
      <c r="B28" s="24"/>
      <c r="C28" s="25"/>
      <c r="D28" s="30" t="s">
        <v>29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57"/>
      <c r="B29" s="24"/>
      <c r="C29" s="25"/>
      <c r="D29" s="30" t="s">
        <v>30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57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57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58"/>
      <c r="B32" s="32"/>
      <c r="C32" s="33"/>
      <c r="D32" s="34" t="s">
        <v>31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1">SUM(J25:J31)</f>
        <v>0</v>
      </c>
      <c r="K32" s="37"/>
      <c r="L32" s="36">
        <f t="shared" si="1"/>
        <v>0</v>
      </c>
    </row>
    <row r="33" spans="1:12" ht="15">
      <c r="A33" s="39">
        <f>A25</f>
        <v>1</v>
      </c>
      <c r="B33" s="39">
        <f>B25</f>
        <v>2</v>
      </c>
      <c r="C33" s="40" t="s">
        <v>32</v>
      </c>
      <c r="D33" s="30" t="s">
        <v>33</v>
      </c>
      <c r="E33" s="27" t="s">
        <v>57</v>
      </c>
      <c r="F33" s="28">
        <v>80</v>
      </c>
      <c r="G33" s="41">
        <v>0.9</v>
      </c>
      <c r="H33" s="41">
        <v>7.2</v>
      </c>
      <c r="I33" s="41">
        <v>5.3</v>
      </c>
      <c r="J33" s="41">
        <v>89.5</v>
      </c>
      <c r="K33" s="42" t="s">
        <v>58</v>
      </c>
      <c r="L33" s="41"/>
    </row>
    <row r="34" spans="1:12" ht="15">
      <c r="A34" s="57"/>
      <c r="B34" s="24"/>
      <c r="C34" s="25"/>
      <c r="D34" s="30" t="s">
        <v>34</v>
      </c>
      <c r="E34" s="27" t="s">
        <v>59</v>
      </c>
      <c r="F34" s="28">
        <v>200</v>
      </c>
      <c r="G34" s="41">
        <v>4.0999999999999996</v>
      </c>
      <c r="H34" s="41">
        <v>2.2000000000000002</v>
      </c>
      <c r="I34" s="41">
        <v>14.6</v>
      </c>
      <c r="J34" s="41">
        <v>94.6</v>
      </c>
      <c r="K34" s="42" t="s">
        <v>60</v>
      </c>
      <c r="L34" s="41"/>
    </row>
    <row r="35" spans="1:12" ht="15">
      <c r="A35" s="57"/>
      <c r="B35" s="24"/>
      <c r="C35" s="25"/>
      <c r="D35" s="30" t="s">
        <v>38</v>
      </c>
      <c r="E35" s="27" t="s">
        <v>61</v>
      </c>
      <c r="F35" s="28">
        <v>200</v>
      </c>
      <c r="G35" s="41">
        <v>27.2</v>
      </c>
      <c r="H35" s="41">
        <v>8.1</v>
      </c>
      <c r="I35" s="41">
        <v>33.200000000000003</v>
      </c>
      <c r="J35" s="41">
        <v>314.60000000000002</v>
      </c>
      <c r="K35" s="42" t="s">
        <v>62</v>
      </c>
      <c r="L35" s="41"/>
    </row>
    <row r="36" spans="1:12" ht="15">
      <c r="A36" s="57"/>
      <c r="B36" s="24"/>
      <c r="C36" s="25"/>
      <c r="D36" s="30" t="s">
        <v>42</v>
      </c>
      <c r="E36" s="27"/>
      <c r="F36" s="28"/>
      <c r="G36" s="41"/>
      <c r="H36" s="41"/>
      <c r="I36" s="41"/>
      <c r="J36" s="41"/>
      <c r="K36" s="42"/>
      <c r="L36" s="41"/>
    </row>
    <row r="37" spans="1:12" ht="15">
      <c r="A37" s="57"/>
      <c r="B37" s="24"/>
      <c r="C37" s="25"/>
      <c r="D37" s="30" t="s">
        <v>46</v>
      </c>
      <c r="E37" s="27" t="s">
        <v>63</v>
      </c>
      <c r="F37" s="28">
        <v>200</v>
      </c>
      <c r="G37" s="41">
        <v>0.5</v>
      </c>
      <c r="H37" s="41">
        <v>0</v>
      </c>
      <c r="I37" s="41">
        <v>19.8</v>
      </c>
      <c r="J37" s="41">
        <v>81</v>
      </c>
      <c r="K37" s="42" t="s">
        <v>64</v>
      </c>
      <c r="L37" s="41"/>
    </row>
    <row r="38" spans="1:12" ht="15">
      <c r="A38" s="57"/>
      <c r="B38" s="24"/>
      <c r="C38" s="25"/>
      <c r="D38" s="30" t="s">
        <v>50</v>
      </c>
      <c r="E38" s="27" t="s">
        <v>51</v>
      </c>
      <c r="F38" s="28">
        <v>40</v>
      </c>
      <c r="G38" s="41">
        <v>3</v>
      </c>
      <c r="H38" s="41">
        <v>0.3</v>
      </c>
      <c r="I38" s="41">
        <v>19.7</v>
      </c>
      <c r="J38" s="41">
        <v>93.8</v>
      </c>
      <c r="K38" s="42" t="s">
        <v>52</v>
      </c>
      <c r="L38" s="41"/>
    </row>
    <row r="39" spans="1:12" ht="15">
      <c r="A39" s="57"/>
      <c r="B39" s="24"/>
      <c r="C39" s="25"/>
      <c r="D39" s="30" t="s">
        <v>53</v>
      </c>
      <c r="E39" s="27" t="s">
        <v>54</v>
      </c>
      <c r="F39" s="28">
        <v>30</v>
      </c>
      <c r="G39" s="41">
        <v>2</v>
      </c>
      <c r="H39" s="41">
        <v>0.4</v>
      </c>
      <c r="I39" s="41">
        <v>10</v>
      </c>
      <c r="J39" s="41">
        <v>51.2</v>
      </c>
      <c r="K39" s="42" t="s">
        <v>52</v>
      </c>
      <c r="L39" s="41"/>
    </row>
    <row r="40" spans="1:12" ht="15">
      <c r="A40" s="57"/>
      <c r="B40" s="24"/>
      <c r="C40" s="25"/>
      <c r="D40" s="26"/>
      <c r="E40" s="27"/>
      <c r="F40" s="28"/>
      <c r="G40" s="41"/>
      <c r="H40" s="41"/>
      <c r="I40" s="41"/>
      <c r="J40" s="41"/>
      <c r="K40" s="42"/>
      <c r="L40" s="41"/>
    </row>
    <row r="41" spans="1:12" ht="15">
      <c r="A41" s="57"/>
      <c r="B41" s="24"/>
      <c r="C41" s="25"/>
      <c r="D41" s="26"/>
      <c r="E41" s="27"/>
      <c r="F41" s="28"/>
      <c r="G41" s="41"/>
      <c r="H41" s="41"/>
      <c r="I41" s="41"/>
      <c r="J41" s="41"/>
      <c r="K41" s="42"/>
      <c r="L41" s="41"/>
    </row>
    <row r="42" spans="1:12" ht="15">
      <c r="A42" s="58"/>
      <c r="B42" s="32"/>
      <c r="C42" s="33"/>
      <c r="D42" s="34" t="s">
        <v>31</v>
      </c>
      <c r="E42" s="35"/>
      <c r="F42" s="36">
        <f>SUM(F33:F41)</f>
        <v>750</v>
      </c>
      <c r="G42" s="50">
        <f t="shared" ref="G42:J42" si="2">SUM(G33:G41)</f>
        <v>37.700000000000003</v>
      </c>
      <c r="H42" s="50">
        <f t="shared" si="2"/>
        <v>18.2</v>
      </c>
      <c r="I42" s="50">
        <f t="shared" si="2"/>
        <v>102.60000000000001</v>
      </c>
      <c r="J42" s="50">
        <f t="shared" si="2"/>
        <v>724.7</v>
      </c>
      <c r="K42" s="51"/>
      <c r="L42" s="50"/>
    </row>
    <row r="43" spans="1:12" ht="15.75" customHeight="1">
      <c r="A43" s="59">
        <f>A25</f>
        <v>1</v>
      </c>
      <c r="B43" s="59">
        <f>B25</f>
        <v>2</v>
      </c>
      <c r="C43" s="66" t="s">
        <v>56</v>
      </c>
      <c r="D43" s="67"/>
      <c r="E43" s="54"/>
      <c r="F43" s="55">
        <f>F32+F42</f>
        <v>750</v>
      </c>
      <c r="G43" s="56">
        <f t="shared" ref="G43:J43" si="3">G32+G42</f>
        <v>37.700000000000003</v>
      </c>
      <c r="H43" s="56">
        <f t="shared" si="3"/>
        <v>18.2</v>
      </c>
      <c r="I43" s="56">
        <f t="shared" si="3"/>
        <v>102.60000000000001</v>
      </c>
      <c r="J43" s="56">
        <f t="shared" si="3"/>
        <v>724.7</v>
      </c>
      <c r="K43" s="56"/>
      <c r="L43" s="56"/>
    </row>
    <row r="44" spans="1:12" ht="15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28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29</v>
      </c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30" t="s">
        <v>30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31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4">SUM(J44:J50)</f>
        <v>0</v>
      </c>
      <c r="K51" s="37"/>
      <c r="L51" s="36">
        <f t="shared" si="4"/>
        <v>0</v>
      </c>
    </row>
    <row r="52" spans="1:12" ht="15">
      <c r="A52" s="38">
        <f>A44</f>
        <v>1</v>
      </c>
      <c r="B52" s="39">
        <f>B44</f>
        <v>3</v>
      </c>
      <c r="C52" s="40" t="s">
        <v>32</v>
      </c>
      <c r="D52" s="30" t="s">
        <v>33</v>
      </c>
      <c r="E52" s="27" t="s">
        <v>104</v>
      </c>
      <c r="F52" s="28">
        <v>80</v>
      </c>
      <c r="G52" s="41">
        <v>2.2999999999999998</v>
      </c>
      <c r="H52" s="41">
        <v>0.1</v>
      </c>
      <c r="I52" s="41">
        <v>4.7</v>
      </c>
      <c r="J52" s="41">
        <v>29.5</v>
      </c>
      <c r="K52" s="29" t="s">
        <v>105</v>
      </c>
      <c r="L52" s="28"/>
    </row>
    <row r="53" spans="1:12" ht="15">
      <c r="A53" s="23"/>
      <c r="B53" s="24"/>
      <c r="C53" s="25"/>
      <c r="D53" s="30" t="s">
        <v>34</v>
      </c>
      <c r="E53" s="27" t="s">
        <v>65</v>
      </c>
      <c r="F53" s="28">
        <v>200</v>
      </c>
      <c r="G53" s="41">
        <v>1.7</v>
      </c>
      <c r="H53" s="41">
        <v>5</v>
      </c>
      <c r="I53" s="41">
        <v>9.6999999999999993</v>
      </c>
      <c r="J53" s="41">
        <v>90.3</v>
      </c>
      <c r="K53" s="29" t="s">
        <v>66</v>
      </c>
      <c r="L53" s="28"/>
    </row>
    <row r="54" spans="1:12" ht="15">
      <c r="A54" s="23"/>
      <c r="B54" s="24"/>
      <c r="C54" s="25"/>
      <c r="D54" s="30" t="s">
        <v>38</v>
      </c>
      <c r="E54" s="27" t="s">
        <v>67</v>
      </c>
      <c r="F54" s="28">
        <v>100</v>
      </c>
      <c r="G54" s="41">
        <v>19</v>
      </c>
      <c r="H54" s="41">
        <v>22</v>
      </c>
      <c r="I54" s="41">
        <v>5.5</v>
      </c>
      <c r="J54" s="41">
        <v>295.60000000000002</v>
      </c>
      <c r="K54" s="29" t="s">
        <v>68</v>
      </c>
      <c r="L54" s="28"/>
    </row>
    <row r="55" spans="1:12" ht="15">
      <c r="A55" s="23"/>
      <c r="B55" s="24"/>
      <c r="C55" s="25"/>
      <c r="D55" s="30" t="s">
        <v>42</v>
      </c>
      <c r="E55" s="27" t="s">
        <v>69</v>
      </c>
      <c r="F55" s="28">
        <v>150</v>
      </c>
      <c r="G55" s="41">
        <v>3.1</v>
      </c>
      <c r="H55" s="41">
        <v>5.3</v>
      </c>
      <c r="I55" s="41">
        <v>19.8</v>
      </c>
      <c r="J55" s="41">
        <v>139.4</v>
      </c>
      <c r="K55" s="29" t="s">
        <v>70</v>
      </c>
      <c r="L55" s="28"/>
    </row>
    <row r="56" spans="1:12" ht="15">
      <c r="A56" s="23"/>
      <c r="B56" s="24"/>
      <c r="C56" s="25"/>
      <c r="D56" s="30" t="s">
        <v>46</v>
      </c>
      <c r="E56" s="27" t="s">
        <v>117</v>
      </c>
      <c r="F56" s="28">
        <v>200</v>
      </c>
      <c r="G56" s="41">
        <v>0.5</v>
      </c>
      <c r="H56" s="41">
        <v>0.2</v>
      </c>
      <c r="I56" s="41">
        <v>19.399999999999999</v>
      </c>
      <c r="J56" s="41">
        <v>81.3</v>
      </c>
      <c r="K56" s="29" t="s">
        <v>119</v>
      </c>
      <c r="L56" s="28"/>
    </row>
    <row r="57" spans="1:12" ht="15">
      <c r="A57" s="23"/>
      <c r="B57" s="24"/>
      <c r="C57" s="25"/>
      <c r="D57" s="30" t="s">
        <v>50</v>
      </c>
      <c r="E57" s="27" t="s">
        <v>51</v>
      </c>
      <c r="F57" s="28">
        <v>30</v>
      </c>
      <c r="G57" s="41">
        <v>2.2999999999999998</v>
      </c>
      <c r="H57" s="41">
        <v>0.2</v>
      </c>
      <c r="I57" s="41">
        <v>14.8</v>
      </c>
      <c r="J57" s="41">
        <v>70.3</v>
      </c>
      <c r="K57" t="s">
        <v>81</v>
      </c>
      <c r="L57" s="28"/>
    </row>
    <row r="58" spans="1:12" ht="15">
      <c r="A58" s="23"/>
      <c r="B58" s="24"/>
      <c r="C58" s="25"/>
      <c r="D58" s="30" t="s">
        <v>53</v>
      </c>
      <c r="E58" s="27" t="s">
        <v>54</v>
      </c>
      <c r="F58" s="28">
        <v>30</v>
      </c>
      <c r="G58" s="41">
        <v>2</v>
      </c>
      <c r="H58" s="41">
        <v>0.4</v>
      </c>
      <c r="I58" s="41">
        <v>10</v>
      </c>
      <c r="J58" s="41">
        <v>51.2</v>
      </c>
      <c r="K58" t="s">
        <v>81</v>
      </c>
      <c r="L58" s="28"/>
    </row>
    <row r="59" spans="1:12" ht="15">
      <c r="A59" s="23"/>
      <c r="B59" s="24"/>
      <c r="C59" s="25"/>
      <c r="D59" s="26"/>
      <c r="E59" s="27" t="s">
        <v>118</v>
      </c>
      <c r="F59" s="28">
        <v>100</v>
      </c>
      <c r="G59" s="28">
        <v>4.0999999999999996</v>
      </c>
      <c r="H59" s="28">
        <v>1.5</v>
      </c>
      <c r="I59" s="28">
        <v>5.9</v>
      </c>
      <c r="J59" s="28">
        <v>53.5</v>
      </c>
      <c r="K59" t="s">
        <v>81</v>
      </c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31</v>
      </c>
      <c r="E61" s="35"/>
      <c r="F61" s="36">
        <f>SUM(F52:F60)</f>
        <v>890</v>
      </c>
      <c r="G61" s="36">
        <f>SUM(G52:G60)</f>
        <v>35</v>
      </c>
      <c r="H61" s="36">
        <f>SUM(H52:H60)</f>
        <v>34.700000000000003</v>
      </c>
      <c r="I61" s="36">
        <f>SUM(I52:I60)</f>
        <v>89.800000000000011</v>
      </c>
      <c r="J61" s="36">
        <f t="shared" ref="J61:L61" si="5">SUM(J52:J60)</f>
        <v>811.1</v>
      </c>
      <c r="K61" s="37"/>
      <c r="L61" s="36">
        <f t="shared" si="5"/>
        <v>0</v>
      </c>
    </row>
    <row r="62" spans="1:12" ht="15.75" customHeight="1">
      <c r="A62" s="52">
        <f>A44</f>
        <v>1</v>
      </c>
      <c r="B62" s="53">
        <f>B44</f>
        <v>3</v>
      </c>
      <c r="C62" s="66" t="s">
        <v>56</v>
      </c>
      <c r="D62" s="67"/>
      <c r="E62" s="54"/>
      <c r="F62" s="55">
        <f>F51+F61</f>
        <v>890</v>
      </c>
      <c r="G62" s="55">
        <f>G51+G61</f>
        <v>35</v>
      </c>
      <c r="H62" s="55">
        <f>H51+H61</f>
        <v>34.700000000000003</v>
      </c>
      <c r="I62" s="55">
        <f>I51+I61</f>
        <v>89.800000000000011</v>
      </c>
      <c r="J62" s="55">
        <f t="shared" ref="J62:L62" si="6">J51+J61</f>
        <v>811.1</v>
      </c>
      <c r="K62" s="55"/>
      <c r="L62" s="55">
        <f t="shared" si="6"/>
        <v>0</v>
      </c>
    </row>
    <row r="63" spans="1:12" ht="15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28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29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30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31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7">SUM(J63:J69)</f>
        <v>0</v>
      </c>
      <c r="K70" s="37"/>
      <c r="L70" s="36">
        <f t="shared" si="7"/>
        <v>0</v>
      </c>
    </row>
    <row r="71" spans="1:12" ht="15">
      <c r="A71" s="38">
        <f>A63</f>
        <v>1</v>
      </c>
      <c r="B71" s="39">
        <f>B63</f>
        <v>4</v>
      </c>
      <c r="C71" s="40" t="s">
        <v>32</v>
      </c>
      <c r="D71" s="30" t="s">
        <v>33</v>
      </c>
      <c r="E71" s="27" t="s">
        <v>73</v>
      </c>
      <c r="F71" s="41">
        <v>100</v>
      </c>
      <c r="G71" s="41">
        <v>1.3</v>
      </c>
      <c r="H71" s="41">
        <v>4.5</v>
      </c>
      <c r="I71" s="41">
        <v>7.6</v>
      </c>
      <c r="J71" s="41">
        <v>76.099999999999994</v>
      </c>
      <c r="K71" s="42" t="s">
        <v>74</v>
      </c>
      <c r="L71" s="28"/>
    </row>
    <row r="72" spans="1:12" ht="15">
      <c r="A72" s="23"/>
      <c r="B72" s="24"/>
      <c r="C72" s="25"/>
      <c r="D72" s="30" t="s">
        <v>34</v>
      </c>
      <c r="E72" s="27" t="s">
        <v>75</v>
      </c>
      <c r="F72" s="41">
        <v>200</v>
      </c>
      <c r="G72" s="41">
        <v>2.2000000000000002</v>
      </c>
      <c r="H72" s="41">
        <v>1.6</v>
      </c>
      <c r="I72" s="41">
        <v>15.1</v>
      </c>
      <c r="J72" s="41">
        <v>83.3</v>
      </c>
      <c r="K72" s="42" t="s">
        <v>76</v>
      </c>
      <c r="L72" s="28"/>
    </row>
    <row r="73" spans="1:12" ht="15">
      <c r="A73" s="23"/>
      <c r="B73" s="24"/>
      <c r="C73" s="25"/>
      <c r="D73" s="30" t="s">
        <v>38</v>
      </c>
      <c r="E73" s="27" t="s">
        <v>77</v>
      </c>
      <c r="F73" s="41">
        <v>200</v>
      </c>
      <c r="G73" s="41">
        <v>22</v>
      </c>
      <c r="H73" s="41">
        <v>22</v>
      </c>
      <c r="I73" s="41">
        <v>13.3</v>
      </c>
      <c r="J73" s="41">
        <v>339.4</v>
      </c>
      <c r="K73" s="42" t="s">
        <v>78</v>
      </c>
      <c r="L73" s="28"/>
    </row>
    <row r="74" spans="1:12" ht="15">
      <c r="A74" s="23"/>
      <c r="B74" s="24"/>
      <c r="C74" s="25"/>
      <c r="D74" s="30" t="s">
        <v>42</v>
      </c>
      <c r="E74" s="27"/>
      <c r="F74" s="41"/>
      <c r="G74" s="41"/>
      <c r="H74" s="41"/>
      <c r="I74" s="41"/>
      <c r="J74" s="41"/>
      <c r="K74" s="42"/>
      <c r="L74" s="28"/>
    </row>
    <row r="75" spans="1:12" ht="15">
      <c r="A75" s="23"/>
      <c r="B75" s="24"/>
      <c r="C75" s="25"/>
      <c r="D75" s="30" t="s">
        <v>46</v>
      </c>
      <c r="E75" s="27" t="s">
        <v>79</v>
      </c>
      <c r="F75" s="41">
        <v>200</v>
      </c>
      <c r="G75" s="41">
        <v>0</v>
      </c>
      <c r="H75" s="41">
        <v>0</v>
      </c>
      <c r="I75" s="41">
        <v>12.6</v>
      </c>
      <c r="J75" s="41">
        <v>50.6</v>
      </c>
      <c r="K75" s="42" t="s">
        <v>80</v>
      </c>
      <c r="L75" s="28"/>
    </row>
    <row r="76" spans="1:12" ht="15">
      <c r="A76" s="23"/>
      <c r="B76" s="24"/>
      <c r="C76" s="25"/>
      <c r="D76" s="30" t="s">
        <v>50</v>
      </c>
      <c r="E76" s="27" t="s">
        <v>51</v>
      </c>
      <c r="F76" s="41">
        <v>30</v>
      </c>
      <c r="G76" s="41">
        <v>2.2999999999999998</v>
      </c>
      <c r="H76" s="41">
        <v>0.2</v>
      </c>
      <c r="I76" s="41">
        <v>14.8</v>
      </c>
      <c r="J76" s="41">
        <v>70.3</v>
      </c>
      <c r="K76" s="42" t="s">
        <v>81</v>
      </c>
      <c r="L76" s="28"/>
    </row>
    <row r="77" spans="1:12" ht="15">
      <c r="A77" s="23"/>
      <c r="B77" s="24"/>
      <c r="C77" s="25"/>
      <c r="D77" s="30" t="s">
        <v>53</v>
      </c>
      <c r="E77" s="27" t="s">
        <v>54</v>
      </c>
      <c r="F77" s="41">
        <v>30</v>
      </c>
      <c r="G77" s="41">
        <v>2</v>
      </c>
      <c r="H77" s="41">
        <v>0.4</v>
      </c>
      <c r="I77" s="41">
        <v>10</v>
      </c>
      <c r="J77" s="41">
        <v>51.2</v>
      </c>
      <c r="K77" s="42" t="s">
        <v>81</v>
      </c>
      <c r="L77" s="28"/>
    </row>
    <row r="78" spans="1:12" ht="15">
      <c r="A78" s="23"/>
      <c r="B78" s="24"/>
      <c r="C78" s="25"/>
      <c r="D78" s="26"/>
      <c r="E78" s="27" t="s">
        <v>55</v>
      </c>
      <c r="F78" s="41">
        <v>100</v>
      </c>
      <c r="G78" s="41">
        <v>3.4</v>
      </c>
      <c r="H78" s="41">
        <v>2.5</v>
      </c>
      <c r="I78" s="41">
        <v>5.5</v>
      </c>
      <c r="J78" s="41">
        <v>58.1</v>
      </c>
      <c r="K78" s="42" t="s">
        <v>81</v>
      </c>
      <c r="L78" s="28"/>
    </row>
    <row r="79" spans="1:12" ht="15">
      <c r="A79" s="23"/>
      <c r="B79" s="24"/>
      <c r="C79" s="25"/>
      <c r="D79" s="26"/>
      <c r="E79" s="27"/>
      <c r="F79" s="41"/>
      <c r="G79" s="41"/>
      <c r="H79" s="41"/>
      <c r="I79" s="41"/>
      <c r="J79" s="41"/>
      <c r="K79" s="42"/>
      <c r="L79" s="28"/>
    </row>
    <row r="80" spans="1:12" ht="15">
      <c r="A80" s="31"/>
      <c r="B80" s="32"/>
      <c r="C80" s="33"/>
      <c r="D80" s="34" t="s">
        <v>31</v>
      </c>
      <c r="E80" s="35"/>
      <c r="F80" s="50">
        <f>SUM(F71:F79)</f>
        <v>860</v>
      </c>
      <c r="G80" s="50">
        <f>SUM(G71:G79)</f>
        <v>33.200000000000003</v>
      </c>
      <c r="H80" s="50">
        <f>SUM(H71:H79)</f>
        <v>31.2</v>
      </c>
      <c r="I80" s="50">
        <f>SUM(I71:I79)</f>
        <v>78.900000000000006</v>
      </c>
      <c r="J80" s="50">
        <f t="shared" ref="J80" si="8">SUM(J71:J79)</f>
        <v>729</v>
      </c>
      <c r="K80" s="51"/>
      <c r="L80" s="36"/>
    </row>
    <row r="81" spans="1:12" ht="15.75" customHeight="1">
      <c r="A81" s="52">
        <f>A63</f>
        <v>1</v>
      </c>
      <c r="B81" s="53">
        <f>B63</f>
        <v>4</v>
      </c>
      <c r="C81" s="66" t="s">
        <v>56</v>
      </c>
      <c r="D81" s="67"/>
      <c r="E81" s="54"/>
      <c r="F81" s="56">
        <f>F70+F80</f>
        <v>860</v>
      </c>
      <c r="G81" s="56">
        <f>G70+G80</f>
        <v>33.200000000000003</v>
      </c>
      <c r="H81" s="56">
        <f>H70+H80</f>
        <v>31.2</v>
      </c>
      <c r="I81" s="56">
        <f>I70+I80</f>
        <v>78.900000000000006</v>
      </c>
      <c r="J81" s="56">
        <f t="shared" ref="J81" si="9">J70+J80</f>
        <v>729</v>
      </c>
      <c r="K81" s="56"/>
      <c r="L81" s="55"/>
    </row>
    <row r="82" spans="1:12" ht="15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22"/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28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30" t="s">
        <v>29</v>
      </c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30" t="s">
        <v>30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31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0">SUM(J82:J88)</f>
        <v>0</v>
      </c>
      <c r="K89" s="37"/>
      <c r="L89" s="36">
        <f t="shared" si="10"/>
        <v>0</v>
      </c>
    </row>
    <row r="90" spans="1:12" ht="15">
      <c r="A90" s="38">
        <f>A82</f>
        <v>1</v>
      </c>
      <c r="B90" s="39">
        <f>B82</f>
        <v>5</v>
      </c>
      <c r="C90" s="40" t="s">
        <v>32</v>
      </c>
      <c r="D90" s="30" t="s">
        <v>33</v>
      </c>
      <c r="E90" s="60" t="s">
        <v>120</v>
      </c>
      <c r="F90" s="41">
        <v>60</v>
      </c>
      <c r="G90" s="41">
        <v>0.9</v>
      </c>
      <c r="H90" s="41">
        <v>0.2</v>
      </c>
      <c r="I90" s="41">
        <v>12.9</v>
      </c>
      <c r="J90" s="41">
        <v>56.8</v>
      </c>
      <c r="K90" s="42" t="s">
        <v>112</v>
      </c>
      <c r="L90" s="41">
        <v>8.5399999999999991</v>
      </c>
    </row>
    <row r="91" spans="1:12" ht="15">
      <c r="A91" s="23"/>
      <c r="B91" s="24"/>
      <c r="C91" s="25"/>
      <c r="D91" s="30" t="s">
        <v>34</v>
      </c>
      <c r="E91" s="60" t="s">
        <v>82</v>
      </c>
      <c r="F91" s="41">
        <v>200</v>
      </c>
      <c r="G91" s="41">
        <v>5.9</v>
      </c>
      <c r="H91" s="41">
        <v>6.8</v>
      </c>
      <c r="I91" s="41">
        <v>12.5</v>
      </c>
      <c r="J91" s="41">
        <v>134.6</v>
      </c>
      <c r="K91" s="42" t="s">
        <v>83</v>
      </c>
      <c r="L91" s="41">
        <v>22.55</v>
      </c>
    </row>
    <row r="92" spans="1:12" ht="15">
      <c r="A92" s="23"/>
      <c r="B92" s="24"/>
      <c r="C92" s="25"/>
      <c r="D92" s="30" t="s">
        <v>38</v>
      </c>
      <c r="E92" s="60" t="s">
        <v>121</v>
      </c>
      <c r="F92" s="41">
        <v>100</v>
      </c>
      <c r="G92" s="41">
        <v>19.100000000000001</v>
      </c>
      <c r="H92" s="41">
        <v>4.3</v>
      </c>
      <c r="I92" s="41">
        <v>13.4</v>
      </c>
      <c r="J92" s="41">
        <v>168.6</v>
      </c>
      <c r="K92" s="42" t="s">
        <v>122</v>
      </c>
      <c r="L92" s="41">
        <v>10.37</v>
      </c>
    </row>
    <row r="93" spans="1:12" ht="15">
      <c r="A93" s="23"/>
      <c r="B93" s="24"/>
      <c r="C93" s="25"/>
      <c r="D93" s="30" t="s">
        <v>42</v>
      </c>
      <c r="E93" s="60" t="s">
        <v>43</v>
      </c>
      <c r="F93" s="41">
        <v>150</v>
      </c>
      <c r="G93" s="41">
        <v>8.1999999999999993</v>
      </c>
      <c r="H93" s="41">
        <v>6.3</v>
      </c>
      <c r="I93" s="41">
        <v>35.9</v>
      </c>
      <c r="J93" s="41">
        <v>233.7</v>
      </c>
      <c r="K93" s="42" t="s">
        <v>45</v>
      </c>
      <c r="L93" s="41">
        <v>23.06</v>
      </c>
    </row>
    <row r="94" spans="1:12" ht="15">
      <c r="A94" s="23"/>
      <c r="B94" s="24"/>
      <c r="C94" s="25"/>
      <c r="D94" s="30" t="s">
        <v>46</v>
      </c>
      <c r="E94" s="60" t="s">
        <v>63</v>
      </c>
      <c r="F94" s="41">
        <v>200</v>
      </c>
      <c r="G94" s="41">
        <v>0.5</v>
      </c>
      <c r="H94" s="41">
        <v>0</v>
      </c>
      <c r="I94" s="41">
        <v>19.8</v>
      </c>
      <c r="J94" s="41">
        <v>81</v>
      </c>
      <c r="K94" s="42" t="s">
        <v>64</v>
      </c>
      <c r="L94" s="41">
        <v>5.21</v>
      </c>
    </row>
    <row r="95" spans="1:12" ht="15">
      <c r="A95" s="23"/>
      <c r="B95" s="24"/>
      <c r="C95" s="25"/>
      <c r="D95" s="30" t="s">
        <v>50</v>
      </c>
      <c r="E95" s="60" t="s">
        <v>51</v>
      </c>
      <c r="F95" s="41">
        <v>30</v>
      </c>
      <c r="G95" s="41">
        <v>2.2999999999999998</v>
      </c>
      <c r="H95" s="41">
        <v>0.2</v>
      </c>
      <c r="I95" s="41">
        <v>14.8</v>
      </c>
      <c r="J95" s="41">
        <v>70.3</v>
      </c>
      <c r="K95" s="42" t="s">
        <v>81</v>
      </c>
      <c r="L95" s="41">
        <v>2.04</v>
      </c>
    </row>
    <row r="96" spans="1:12" ht="15">
      <c r="A96" s="23"/>
      <c r="B96" s="24"/>
      <c r="C96" s="25"/>
      <c r="D96" s="30" t="s">
        <v>53</v>
      </c>
      <c r="E96" s="60" t="s">
        <v>54</v>
      </c>
      <c r="F96" s="41">
        <v>30</v>
      </c>
      <c r="G96" s="41">
        <v>2</v>
      </c>
      <c r="H96" s="41">
        <v>0.4</v>
      </c>
      <c r="I96" s="41">
        <v>10</v>
      </c>
      <c r="J96" s="41">
        <v>51.2</v>
      </c>
      <c r="K96" s="42" t="s">
        <v>81</v>
      </c>
      <c r="L96" s="41">
        <v>1.96</v>
      </c>
    </row>
    <row r="97" spans="1:12" ht="15">
      <c r="A97" s="23"/>
      <c r="B97" s="24"/>
      <c r="C97" s="25"/>
      <c r="D97" s="26"/>
      <c r="E97" s="60" t="s">
        <v>84</v>
      </c>
      <c r="F97" s="41">
        <v>50</v>
      </c>
      <c r="G97" s="41">
        <v>0.3</v>
      </c>
      <c r="H97" s="41">
        <v>1.7</v>
      </c>
      <c r="I97" s="41">
        <v>2</v>
      </c>
      <c r="J97" s="41">
        <v>24.3</v>
      </c>
      <c r="K97" s="42" t="s">
        <v>85</v>
      </c>
      <c r="L97" s="41">
        <v>2.4700000000000002</v>
      </c>
    </row>
    <row r="98" spans="1:12" ht="15">
      <c r="A98" s="23"/>
      <c r="B98" s="24"/>
      <c r="C98" s="25"/>
      <c r="D98" s="26"/>
      <c r="E98" s="60"/>
      <c r="F98" s="41"/>
      <c r="G98" s="41"/>
      <c r="H98" s="41"/>
      <c r="I98" s="41"/>
      <c r="J98" s="41"/>
      <c r="K98" s="42"/>
      <c r="L98" s="41"/>
    </row>
    <row r="99" spans="1:12" ht="15">
      <c r="A99" s="31"/>
      <c r="B99" s="32"/>
      <c r="C99" s="33"/>
      <c r="D99" s="34" t="s">
        <v>31</v>
      </c>
      <c r="E99" s="61"/>
      <c r="F99" s="50">
        <f>SUM(F90:F98)</f>
        <v>820</v>
      </c>
      <c r="G99" s="50">
        <f>SUM(G90:G98)</f>
        <v>39.199999999999996</v>
      </c>
      <c r="H99" s="50">
        <f>SUM(H90:H98)</f>
        <v>19.899999999999999</v>
      </c>
      <c r="I99" s="50">
        <f>SUM(I90:I98)</f>
        <v>121.29999999999998</v>
      </c>
      <c r="J99" s="50">
        <f>SUM(F99:I99)</f>
        <v>1000.4</v>
      </c>
      <c r="K99" s="51"/>
      <c r="L99" s="50">
        <f>SUM(L90:L98)</f>
        <v>76.199999999999989</v>
      </c>
    </row>
    <row r="100" spans="1:12" ht="15.75" customHeight="1">
      <c r="A100" s="52">
        <f>A82</f>
        <v>1</v>
      </c>
      <c r="B100" s="53">
        <f>B82</f>
        <v>5</v>
      </c>
      <c r="C100" s="66" t="s">
        <v>56</v>
      </c>
      <c r="D100" s="67"/>
      <c r="E100" s="62"/>
      <c r="F100" s="56">
        <f>SUM(F99)</f>
        <v>820</v>
      </c>
      <c r="G100" s="56">
        <f>SUM(G99)</f>
        <v>39.199999999999996</v>
      </c>
      <c r="H100" s="56">
        <f>SUM(H99)</f>
        <v>19.899999999999999</v>
      </c>
      <c r="I100" s="56">
        <f>SUM(I99)</f>
        <v>121.29999999999998</v>
      </c>
      <c r="J100" s="56">
        <f>SUM(F100:I100)</f>
        <v>1000.4</v>
      </c>
      <c r="K100" s="56"/>
      <c r="L100" s="56">
        <v>76.2</v>
      </c>
    </row>
    <row r="101" spans="1:12" ht="15">
      <c r="A101" s="16">
        <v>2</v>
      </c>
      <c r="B101" s="17">
        <v>1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28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29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30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31</v>
      </c>
      <c r="E108" s="35"/>
      <c r="F108" s="36">
        <f>SUM(F101:F107)</f>
        <v>0</v>
      </c>
      <c r="G108" s="36">
        <f t="shared" ref="G108:J108" si="11">SUM(G101:G107)</f>
        <v>0</v>
      </c>
      <c r="H108" s="36">
        <f t="shared" si="11"/>
        <v>0</v>
      </c>
      <c r="I108" s="36">
        <f t="shared" si="11"/>
        <v>0</v>
      </c>
      <c r="J108" s="36">
        <f t="shared" si="11"/>
        <v>0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32</v>
      </c>
      <c r="D109" s="30" t="s">
        <v>33</v>
      </c>
      <c r="E109" s="60" t="s">
        <v>86</v>
      </c>
      <c r="F109" s="41">
        <v>80</v>
      </c>
      <c r="G109" s="41">
        <v>1.1000000000000001</v>
      </c>
      <c r="H109" s="41">
        <v>4.3</v>
      </c>
      <c r="I109" s="41">
        <v>10.3</v>
      </c>
      <c r="J109" s="41">
        <v>85</v>
      </c>
      <c r="K109" s="42" t="s">
        <v>87</v>
      </c>
      <c r="L109" s="41">
        <v>7.52</v>
      </c>
    </row>
    <row r="110" spans="1:12" ht="15">
      <c r="A110" s="23"/>
      <c r="B110" s="24"/>
      <c r="C110" s="25"/>
      <c r="D110" s="30" t="s">
        <v>34</v>
      </c>
      <c r="E110" s="60" t="s">
        <v>88</v>
      </c>
      <c r="F110" s="41">
        <v>200</v>
      </c>
      <c r="G110" s="41">
        <v>1.9</v>
      </c>
      <c r="H110" s="41">
        <v>5</v>
      </c>
      <c r="I110" s="41">
        <v>10.3</v>
      </c>
      <c r="J110" s="41">
        <v>94.2</v>
      </c>
      <c r="K110" s="42" t="s">
        <v>89</v>
      </c>
      <c r="L110" s="41">
        <v>15.07</v>
      </c>
    </row>
    <row r="111" spans="1:12" ht="15">
      <c r="A111" s="23"/>
      <c r="B111" s="24"/>
      <c r="C111" s="25"/>
      <c r="D111" s="30" t="s">
        <v>38</v>
      </c>
      <c r="E111" s="60" t="s">
        <v>90</v>
      </c>
      <c r="F111" s="41">
        <v>100</v>
      </c>
      <c r="G111" s="41">
        <v>19.100000000000001</v>
      </c>
      <c r="H111" s="41">
        <v>4.3</v>
      </c>
      <c r="I111" s="41">
        <v>13.4</v>
      </c>
      <c r="J111" s="41">
        <v>168.6</v>
      </c>
      <c r="K111" s="42" t="s">
        <v>91</v>
      </c>
      <c r="L111" s="41">
        <v>25.07</v>
      </c>
    </row>
    <row r="112" spans="1:12" ht="15">
      <c r="A112" s="23"/>
      <c r="B112" s="24"/>
      <c r="C112" s="25"/>
      <c r="D112" s="30" t="s">
        <v>42</v>
      </c>
      <c r="E112" s="60" t="s">
        <v>92</v>
      </c>
      <c r="F112" s="41">
        <v>150</v>
      </c>
      <c r="G112" s="41">
        <v>5.3</v>
      </c>
      <c r="H112" s="41">
        <v>4.9000000000000004</v>
      </c>
      <c r="I112" s="41">
        <v>32.799999999999997</v>
      </c>
      <c r="J112" s="41">
        <v>196.8</v>
      </c>
      <c r="K112" s="42" t="s">
        <v>93</v>
      </c>
      <c r="L112" s="41">
        <v>7.46</v>
      </c>
    </row>
    <row r="113" spans="1:12" ht="15">
      <c r="A113" s="23"/>
      <c r="B113" s="24"/>
      <c r="C113" s="25"/>
      <c r="D113" s="30" t="s">
        <v>46</v>
      </c>
      <c r="E113" s="60" t="s">
        <v>123</v>
      </c>
      <c r="F113" s="41">
        <v>200</v>
      </c>
      <c r="G113" s="41">
        <v>0.4</v>
      </c>
      <c r="H113" s="41">
        <v>0.1</v>
      </c>
      <c r="I113" s="41">
        <v>14.3</v>
      </c>
      <c r="J113" s="41">
        <v>59.8</v>
      </c>
      <c r="K113" s="42" t="s">
        <v>124</v>
      </c>
      <c r="L113" s="41">
        <v>7.03</v>
      </c>
    </row>
    <row r="114" spans="1:12" ht="15">
      <c r="A114" s="23"/>
      <c r="B114" s="24"/>
      <c r="C114" s="25"/>
      <c r="D114" s="30" t="s">
        <v>50</v>
      </c>
      <c r="E114" s="60" t="s">
        <v>51</v>
      </c>
      <c r="F114" s="41">
        <v>30</v>
      </c>
      <c r="G114" s="41">
        <v>2.2999999999999998</v>
      </c>
      <c r="H114" s="41">
        <v>0.2</v>
      </c>
      <c r="I114" s="41">
        <v>14.8</v>
      </c>
      <c r="J114" s="41">
        <v>70.3</v>
      </c>
      <c r="K114" s="42" t="s">
        <v>81</v>
      </c>
      <c r="L114" s="41">
        <v>1.96</v>
      </c>
    </row>
    <row r="115" spans="1:12" ht="15">
      <c r="A115" s="23"/>
      <c r="B115" s="24"/>
      <c r="C115" s="25"/>
      <c r="D115" s="30" t="s">
        <v>53</v>
      </c>
      <c r="E115" s="60" t="s">
        <v>54</v>
      </c>
      <c r="F115" s="41">
        <v>30</v>
      </c>
      <c r="G115" s="41">
        <v>2</v>
      </c>
      <c r="H115" s="41">
        <v>0.4</v>
      </c>
      <c r="I115" s="41">
        <v>10</v>
      </c>
      <c r="J115" s="41">
        <v>51.2</v>
      </c>
      <c r="K115" s="42" t="s">
        <v>81</v>
      </c>
      <c r="L115" s="41">
        <v>2.04</v>
      </c>
    </row>
    <row r="116" spans="1:12" ht="15">
      <c r="A116" s="23"/>
      <c r="B116" s="24"/>
      <c r="C116" s="25"/>
      <c r="D116" s="26"/>
      <c r="E116" s="60" t="s">
        <v>94</v>
      </c>
      <c r="F116" s="41">
        <v>50</v>
      </c>
      <c r="G116" s="41">
        <v>1.8</v>
      </c>
      <c r="H116" s="41">
        <v>3.7</v>
      </c>
      <c r="I116" s="41">
        <v>4.8</v>
      </c>
      <c r="J116" s="41">
        <v>59.6</v>
      </c>
      <c r="K116" s="42" t="s">
        <v>95</v>
      </c>
      <c r="L116" s="41">
        <v>10.050000000000001</v>
      </c>
    </row>
    <row r="117" spans="1:12" ht="15">
      <c r="A117" s="23"/>
      <c r="B117" s="24"/>
      <c r="C117" s="25"/>
      <c r="D117" s="26"/>
      <c r="E117" s="60"/>
      <c r="F117" s="41"/>
      <c r="G117" s="41"/>
      <c r="H117" s="41"/>
      <c r="I117" s="41"/>
      <c r="J117" s="41"/>
      <c r="K117" s="42"/>
      <c r="L117" s="41"/>
    </row>
    <row r="118" spans="1:12" ht="15">
      <c r="A118" s="31"/>
      <c r="B118" s="32"/>
      <c r="C118" s="33"/>
      <c r="D118" s="34" t="s">
        <v>31</v>
      </c>
      <c r="E118" s="35"/>
      <c r="F118" s="50">
        <f t="shared" ref="F118:J118" si="12">SUM(F109:F117)</f>
        <v>840</v>
      </c>
      <c r="G118" s="50">
        <f t="shared" si="12"/>
        <v>33.9</v>
      </c>
      <c r="H118" s="50">
        <f t="shared" si="12"/>
        <v>22.9</v>
      </c>
      <c r="I118" s="50">
        <f t="shared" si="12"/>
        <v>110.69999999999999</v>
      </c>
      <c r="J118" s="50">
        <f t="shared" si="12"/>
        <v>785.49999999999989</v>
      </c>
      <c r="K118" s="51">
        <f t="shared" ref="K118:K119" si="13">SUM(F118:J118)</f>
        <v>1793</v>
      </c>
      <c r="L118" s="51">
        <f>SUM(L109:L117)</f>
        <v>76.2</v>
      </c>
    </row>
    <row r="119" spans="1:12" ht="15">
      <c r="A119" s="52">
        <f>A101</f>
        <v>2</v>
      </c>
      <c r="B119" s="53">
        <f>B101</f>
        <v>1</v>
      </c>
      <c r="C119" s="66" t="s">
        <v>56</v>
      </c>
      <c r="D119" s="67"/>
      <c r="E119" s="54"/>
      <c r="F119" s="56">
        <f>SUM(F118)</f>
        <v>840</v>
      </c>
      <c r="G119" s="56">
        <f>SUM(G118)</f>
        <v>33.9</v>
      </c>
      <c r="H119" s="56">
        <f>SUM(H118)</f>
        <v>22.9</v>
      </c>
      <c r="I119" s="56">
        <f>SUM(I118)</f>
        <v>110.69999999999999</v>
      </c>
      <c r="J119" s="56">
        <f>SUM(J118)</f>
        <v>785.49999999999989</v>
      </c>
      <c r="K119" s="56">
        <f t="shared" si="13"/>
        <v>1793</v>
      </c>
      <c r="L119" s="51">
        <v>76.2</v>
      </c>
    </row>
    <row r="120" spans="1:12" ht="15">
      <c r="A120" s="57">
        <v>2</v>
      </c>
      <c r="B120" s="24">
        <v>2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57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57"/>
      <c r="B122" s="24"/>
      <c r="C122" s="25"/>
      <c r="D122" s="30" t="s">
        <v>28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57"/>
      <c r="B123" s="24"/>
      <c r="C123" s="25"/>
      <c r="D123" s="30" t="s">
        <v>29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57"/>
      <c r="B124" s="24"/>
      <c r="C124" s="25"/>
      <c r="D124" s="30" t="s">
        <v>30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57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57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58"/>
      <c r="B127" s="32"/>
      <c r="C127" s="33"/>
      <c r="D127" s="34" t="s">
        <v>31</v>
      </c>
      <c r="E127" s="35"/>
      <c r="F127" s="36">
        <f>SUM(F120:F126)</f>
        <v>0</v>
      </c>
      <c r="G127" s="36">
        <f t="shared" ref="G127:J127" si="14">SUM(G120:G126)</f>
        <v>0</v>
      </c>
      <c r="H127" s="36">
        <f t="shared" si="14"/>
        <v>0</v>
      </c>
      <c r="I127" s="36">
        <f t="shared" si="14"/>
        <v>0</v>
      </c>
      <c r="J127" s="36">
        <f t="shared" si="14"/>
        <v>0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32</v>
      </c>
      <c r="D128" s="30" t="s">
        <v>33</v>
      </c>
      <c r="E128" s="60" t="s">
        <v>96</v>
      </c>
      <c r="F128" s="41">
        <v>80</v>
      </c>
      <c r="G128" s="41">
        <v>1.4</v>
      </c>
      <c r="H128" s="41">
        <v>4.3</v>
      </c>
      <c r="I128" s="41">
        <v>13.3</v>
      </c>
      <c r="J128" s="41">
        <v>97.8</v>
      </c>
      <c r="K128" s="42" t="s">
        <v>97</v>
      </c>
      <c r="L128" s="41">
        <v>3.05</v>
      </c>
    </row>
    <row r="129" spans="1:12" ht="15">
      <c r="A129" s="57"/>
      <c r="B129" s="24"/>
      <c r="C129" s="25"/>
      <c r="D129" s="30" t="s">
        <v>34</v>
      </c>
      <c r="E129" s="60" t="s">
        <v>59</v>
      </c>
      <c r="F129" s="41">
        <v>200</v>
      </c>
      <c r="G129" s="41">
        <v>4.0999999999999996</v>
      </c>
      <c r="H129" s="41">
        <v>2.2000000000000002</v>
      </c>
      <c r="I129" s="41">
        <v>14.6</v>
      </c>
      <c r="J129" s="41">
        <v>94.6</v>
      </c>
      <c r="K129" s="42" t="s">
        <v>60</v>
      </c>
      <c r="L129" s="41">
        <v>10.25</v>
      </c>
    </row>
    <row r="130" spans="1:12" ht="15">
      <c r="A130" s="57"/>
      <c r="B130" s="24"/>
      <c r="C130" s="25"/>
      <c r="D130" s="30" t="s">
        <v>38</v>
      </c>
      <c r="E130" s="60" t="s">
        <v>98</v>
      </c>
      <c r="F130" s="41">
        <v>100</v>
      </c>
      <c r="G130" s="41">
        <v>32.1</v>
      </c>
      <c r="H130" s="41">
        <v>2.4</v>
      </c>
      <c r="I130" s="41">
        <v>1.1000000000000001</v>
      </c>
      <c r="J130" s="41">
        <v>154.80000000000001</v>
      </c>
      <c r="K130" s="42" t="s">
        <v>99</v>
      </c>
      <c r="L130" s="41">
        <v>37.68</v>
      </c>
    </row>
    <row r="131" spans="1:12" ht="15">
      <c r="A131" s="57"/>
      <c r="B131" s="24"/>
      <c r="C131" s="25"/>
      <c r="D131" s="30" t="s">
        <v>42</v>
      </c>
      <c r="E131" s="60" t="s">
        <v>43</v>
      </c>
      <c r="F131" s="41">
        <v>150</v>
      </c>
      <c r="G131" s="41">
        <v>8.1999999999999993</v>
      </c>
      <c r="H131" s="41">
        <v>6.3</v>
      </c>
      <c r="I131" s="41">
        <v>35.9</v>
      </c>
      <c r="J131" s="41">
        <v>233.7</v>
      </c>
      <c r="K131" s="42" t="s">
        <v>45</v>
      </c>
      <c r="L131" s="41">
        <v>10.46</v>
      </c>
    </row>
    <row r="132" spans="1:12" ht="15">
      <c r="A132" s="57"/>
      <c r="B132" s="24"/>
      <c r="C132" s="25"/>
      <c r="D132" s="30" t="s">
        <v>46</v>
      </c>
      <c r="E132" s="60" t="s">
        <v>71</v>
      </c>
      <c r="F132" s="41">
        <v>200</v>
      </c>
      <c r="G132" s="41">
        <v>0.4</v>
      </c>
      <c r="H132" s="41">
        <v>0.1</v>
      </c>
      <c r="I132" s="41">
        <v>18.3</v>
      </c>
      <c r="J132" s="41">
        <v>75.900000000000006</v>
      </c>
      <c r="K132" s="42" t="s">
        <v>72</v>
      </c>
      <c r="L132" s="41">
        <v>6.72</v>
      </c>
    </row>
    <row r="133" spans="1:12" ht="15">
      <c r="A133" s="57"/>
      <c r="B133" s="24"/>
      <c r="C133" s="25"/>
      <c r="D133" s="30" t="s">
        <v>50</v>
      </c>
      <c r="E133" s="60" t="s">
        <v>54</v>
      </c>
      <c r="F133" s="41">
        <v>30</v>
      </c>
      <c r="G133" s="41">
        <v>2</v>
      </c>
      <c r="H133" s="41">
        <v>0.4</v>
      </c>
      <c r="I133" s="41">
        <v>10</v>
      </c>
      <c r="J133" s="41">
        <v>51.2</v>
      </c>
      <c r="K133" s="42" t="s">
        <v>81</v>
      </c>
      <c r="L133" s="41">
        <v>2.04</v>
      </c>
    </row>
    <row r="134" spans="1:12" ht="15">
      <c r="A134" s="57"/>
      <c r="B134" s="24"/>
      <c r="C134" s="25"/>
      <c r="D134" s="30" t="s">
        <v>53</v>
      </c>
      <c r="E134" s="60" t="s">
        <v>51</v>
      </c>
      <c r="F134" s="41">
        <v>30</v>
      </c>
      <c r="G134" s="41">
        <v>2.2999999999999998</v>
      </c>
      <c r="H134" s="41">
        <v>0.2</v>
      </c>
      <c r="I134" s="41">
        <v>14.8</v>
      </c>
      <c r="J134" s="41">
        <v>70.3</v>
      </c>
      <c r="K134" s="42" t="s">
        <v>81</v>
      </c>
      <c r="L134" s="41">
        <v>1.96</v>
      </c>
    </row>
    <row r="135" spans="1:12" ht="15">
      <c r="A135" s="57"/>
      <c r="B135" s="24"/>
      <c r="C135" s="25"/>
      <c r="D135" s="26"/>
      <c r="E135" s="60" t="s">
        <v>100</v>
      </c>
      <c r="F135" s="41">
        <v>50</v>
      </c>
      <c r="G135" s="41">
        <v>0.7</v>
      </c>
      <c r="H135" s="41">
        <v>1</v>
      </c>
      <c r="I135" s="41">
        <v>4.3</v>
      </c>
      <c r="J135" s="41">
        <v>29</v>
      </c>
      <c r="K135" s="42" t="s">
        <v>101</v>
      </c>
      <c r="L135" s="41">
        <v>4.04</v>
      </c>
    </row>
    <row r="136" spans="1:12" ht="15">
      <c r="A136" s="57"/>
      <c r="B136" s="24"/>
      <c r="C136" s="25"/>
      <c r="D136" s="26"/>
      <c r="E136" s="60"/>
      <c r="F136" s="41"/>
      <c r="G136" s="41"/>
      <c r="H136" s="41"/>
      <c r="I136" s="41"/>
      <c r="J136" s="41"/>
      <c r="K136" s="42"/>
      <c r="L136" s="41"/>
    </row>
    <row r="137" spans="1:12" ht="15">
      <c r="A137" s="58"/>
      <c r="B137" s="32"/>
      <c r="C137" s="33"/>
      <c r="D137" s="34" t="s">
        <v>31</v>
      </c>
      <c r="E137" s="35"/>
      <c r="F137" s="36">
        <f>SUM(F128:F136)</f>
        <v>840</v>
      </c>
      <c r="G137" s="36">
        <f t="shared" ref="G137:J137" si="15">SUM(G128:G136)</f>
        <v>51.199999999999996</v>
      </c>
      <c r="H137" s="36">
        <f t="shared" si="15"/>
        <v>16.899999999999999</v>
      </c>
      <c r="I137" s="36">
        <f t="shared" si="15"/>
        <v>112.3</v>
      </c>
      <c r="J137" s="36">
        <f t="shared" si="15"/>
        <v>807.3</v>
      </c>
      <c r="K137" s="37"/>
      <c r="L137" s="36">
        <f>SUM(L128:L136)</f>
        <v>76.200000000000017</v>
      </c>
    </row>
    <row r="138" spans="1:12" ht="15">
      <c r="A138" s="59">
        <f>A120</f>
        <v>2</v>
      </c>
      <c r="B138" s="59">
        <f>B120</f>
        <v>2</v>
      </c>
      <c r="C138" s="66" t="s">
        <v>56</v>
      </c>
      <c r="D138" s="67"/>
      <c r="E138" s="54"/>
      <c r="F138" s="55">
        <f>F127+F137</f>
        <v>840</v>
      </c>
      <c r="G138" s="55">
        <f>G127+G137</f>
        <v>51.199999999999996</v>
      </c>
      <c r="H138" s="55">
        <f>H127+H137</f>
        <v>16.899999999999999</v>
      </c>
      <c r="I138" s="55">
        <f>I127+I137</f>
        <v>112.3</v>
      </c>
      <c r="J138" s="55">
        <f t="shared" ref="J138:L138" si="16">J127+J137</f>
        <v>807.3</v>
      </c>
      <c r="K138" s="55"/>
      <c r="L138" s="55">
        <f t="shared" si="16"/>
        <v>76.200000000000017</v>
      </c>
    </row>
    <row r="139" spans="1:12" ht="15">
      <c r="A139" s="16">
        <v>2</v>
      </c>
      <c r="B139" s="17">
        <v>3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28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29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30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31</v>
      </c>
      <c r="E146" s="35"/>
      <c r="F146" s="36">
        <f>SUM(F139:F145)</f>
        <v>0</v>
      </c>
      <c r="G146" s="36">
        <f t="shared" ref="G146:J146" si="17">SUM(G139:G145)</f>
        <v>0</v>
      </c>
      <c r="H146" s="36">
        <f t="shared" si="17"/>
        <v>0</v>
      </c>
      <c r="I146" s="36">
        <f t="shared" si="17"/>
        <v>0</v>
      </c>
      <c r="J146" s="36">
        <f t="shared" si="17"/>
        <v>0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32</v>
      </c>
      <c r="D147" s="30" t="s">
        <v>33</v>
      </c>
      <c r="E147" s="60" t="s">
        <v>73</v>
      </c>
      <c r="F147" s="41">
        <v>80</v>
      </c>
      <c r="G147" s="41">
        <v>1.1000000000000001</v>
      </c>
      <c r="H147" s="41">
        <v>3.6</v>
      </c>
      <c r="I147" s="41">
        <v>6.1</v>
      </c>
      <c r="J147" s="41">
        <v>60.9</v>
      </c>
      <c r="K147" s="42" t="s">
        <v>74</v>
      </c>
      <c r="L147" s="41"/>
    </row>
    <row r="148" spans="1:12" ht="15">
      <c r="A148" s="23"/>
      <c r="B148" s="24"/>
      <c r="C148" s="25"/>
      <c r="D148" s="30" t="s">
        <v>34</v>
      </c>
      <c r="E148" s="60" t="s">
        <v>65</v>
      </c>
      <c r="F148" s="41">
        <v>200</v>
      </c>
      <c r="G148" s="41">
        <v>1.7</v>
      </c>
      <c r="H148" s="41">
        <v>5</v>
      </c>
      <c r="I148" s="41">
        <v>9.6999999999999993</v>
      </c>
      <c r="J148" s="41">
        <v>90.3</v>
      </c>
      <c r="K148" s="42" t="s">
        <v>66</v>
      </c>
      <c r="L148" s="41">
        <v>13.52</v>
      </c>
    </row>
    <row r="149" spans="1:12" ht="15">
      <c r="A149" s="23"/>
      <c r="B149" s="24"/>
      <c r="C149" s="25"/>
      <c r="D149" s="30" t="s">
        <v>38</v>
      </c>
      <c r="E149" s="60" t="s">
        <v>102</v>
      </c>
      <c r="F149" s="41">
        <v>100</v>
      </c>
      <c r="G149" s="41">
        <v>16.7</v>
      </c>
      <c r="H149" s="41">
        <v>15.9</v>
      </c>
      <c r="I149" s="41">
        <v>6.7</v>
      </c>
      <c r="J149" s="41">
        <v>236.5</v>
      </c>
      <c r="K149" s="42" t="s">
        <v>103</v>
      </c>
      <c r="L149" s="41">
        <v>35.909999999999997</v>
      </c>
    </row>
    <row r="150" spans="1:12" ht="15">
      <c r="A150" s="23"/>
      <c r="B150" s="24"/>
      <c r="C150" s="25"/>
      <c r="D150" s="30" t="s">
        <v>42</v>
      </c>
      <c r="E150" s="60" t="s">
        <v>69</v>
      </c>
      <c r="F150" s="41">
        <v>150</v>
      </c>
      <c r="G150" s="41">
        <v>3.1</v>
      </c>
      <c r="H150" s="41">
        <v>5.3</v>
      </c>
      <c r="I150" s="41">
        <v>19.8</v>
      </c>
      <c r="J150" s="41">
        <v>139.4</v>
      </c>
      <c r="K150" s="42" t="s">
        <v>70</v>
      </c>
      <c r="L150" s="41">
        <v>4</v>
      </c>
    </row>
    <row r="151" spans="1:12" ht="15">
      <c r="A151" s="23"/>
      <c r="B151" s="24"/>
      <c r="C151" s="25"/>
      <c r="D151" s="30" t="s">
        <v>46</v>
      </c>
      <c r="E151" s="60" t="s">
        <v>79</v>
      </c>
      <c r="F151" s="41">
        <v>200</v>
      </c>
      <c r="G151" s="41">
        <v>0</v>
      </c>
      <c r="H151" s="41">
        <v>0</v>
      </c>
      <c r="I151" s="41">
        <v>12.6</v>
      </c>
      <c r="J151" s="41">
        <v>50.6</v>
      </c>
      <c r="K151" s="42" t="s">
        <v>80</v>
      </c>
      <c r="L151" s="41">
        <v>9.5</v>
      </c>
    </row>
    <row r="152" spans="1:12" ht="15">
      <c r="A152" s="23"/>
      <c r="B152" s="24"/>
      <c r="C152" s="25"/>
      <c r="D152" s="30" t="s">
        <v>50</v>
      </c>
      <c r="E152" s="60" t="s">
        <v>51</v>
      </c>
      <c r="F152" s="41">
        <v>30</v>
      </c>
      <c r="G152" s="41">
        <v>2.2999999999999998</v>
      </c>
      <c r="H152" s="41">
        <v>0.2</v>
      </c>
      <c r="I152" s="41">
        <v>14.8</v>
      </c>
      <c r="J152" s="41">
        <v>70.3</v>
      </c>
      <c r="K152" s="42" t="s">
        <v>52</v>
      </c>
      <c r="L152" s="41">
        <v>1.96</v>
      </c>
    </row>
    <row r="153" spans="1:12" ht="15">
      <c r="A153" s="23"/>
      <c r="B153" s="24"/>
      <c r="C153" s="25"/>
      <c r="D153" s="30" t="s">
        <v>53</v>
      </c>
      <c r="E153" s="60" t="s">
        <v>54</v>
      </c>
      <c r="F153" s="41">
        <v>30</v>
      </c>
      <c r="G153" s="41">
        <v>2</v>
      </c>
      <c r="H153" s="41">
        <v>0.4</v>
      </c>
      <c r="I153" s="41">
        <v>10</v>
      </c>
      <c r="J153" s="41">
        <v>51.2</v>
      </c>
      <c r="K153" s="42" t="s">
        <v>52</v>
      </c>
      <c r="L153" s="41">
        <v>2.04</v>
      </c>
    </row>
    <row r="154" spans="1:12" ht="15">
      <c r="A154" s="23"/>
      <c r="B154" s="24"/>
      <c r="C154" s="25"/>
      <c r="D154" s="26"/>
      <c r="E154" s="60" t="s">
        <v>55</v>
      </c>
      <c r="F154" s="41">
        <v>100</v>
      </c>
      <c r="G154" s="41">
        <v>3.4</v>
      </c>
      <c r="H154" s="41">
        <v>2.5</v>
      </c>
      <c r="I154" s="41">
        <v>5.5</v>
      </c>
      <c r="J154" s="41">
        <v>58.1</v>
      </c>
      <c r="K154" s="42" t="s">
        <v>52</v>
      </c>
      <c r="L154" s="41">
        <v>9.27</v>
      </c>
    </row>
    <row r="155" spans="1:12" ht="15">
      <c r="A155" s="23"/>
      <c r="B155" s="24"/>
      <c r="C155" s="25"/>
      <c r="D155" s="26"/>
      <c r="E155" s="60"/>
      <c r="F155" s="41"/>
      <c r="G155" s="41"/>
      <c r="H155" s="41"/>
      <c r="I155" s="41"/>
      <c r="J155" s="41"/>
      <c r="K155" s="42"/>
      <c r="L155" s="41"/>
    </row>
    <row r="156" spans="1:12" ht="15">
      <c r="A156" s="31"/>
      <c r="B156" s="32"/>
      <c r="C156" s="33"/>
      <c r="D156" s="34" t="s">
        <v>31</v>
      </c>
      <c r="E156" s="35"/>
      <c r="F156" s="36">
        <f>SUM(F147:F155)</f>
        <v>890</v>
      </c>
      <c r="G156" s="36">
        <f t="shared" ref="G156:J156" si="18">SUM(G147:G155)</f>
        <v>30.3</v>
      </c>
      <c r="H156" s="36">
        <f t="shared" si="18"/>
        <v>32.9</v>
      </c>
      <c r="I156" s="36">
        <f t="shared" si="18"/>
        <v>85.2</v>
      </c>
      <c r="J156" s="36">
        <f t="shared" si="18"/>
        <v>757.30000000000007</v>
      </c>
      <c r="K156" s="37"/>
      <c r="L156" s="36">
        <f>SUM(L147:L155)</f>
        <v>76.199999999999989</v>
      </c>
    </row>
    <row r="157" spans="1:12" ht="15">
      <c r="A157" s="52">
        <f>A139</f>
        <v>2</v>
      </c>
      <c r="B157" s="53">
        <f>B139</f>
        <v>3</v>
      </c>
      <c r="C157" s="66" t="s">
        <v>56</v>
      </c>
      <c r="D157" s="67"/>
      <c r="E157" s="54"/>
      <c r="F157" s="55">
        <f>F146+F156</f>
        <v>890</v>
      </c>
      <c r="G157" s="55">
        <f>G146+G156</f>
        <v>30.3</v>
      </c>
      <c r="H157" s="55">
        <f>H146+H156</f>
        <v>32.9</v>
      </c>
      <c r="I157" s="55">
        <f>I146+I156</f>
        <v>85.2</v>
      </c>
      <c r="J157" s="55">
        <f t="shared" ref="J157:L157" si="19">J146+J156</f>
        <v>757.30000000000007</v>
      </c>
      <c r="K157" s="55"/>
      <c r="L157" s="55">
        <f t="shared" si="19"/>
        <v>76.199999999999989</v>
      </c>
    </row>
    <row r="158" spans="1:12" ht="15">
      <c r="A158" s="16">
        <v>2</v>
      </c>
      <c r="B158" s="17">
        <v>4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28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29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30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31</v>
      </c>
      <c r="E165" s="35"/>
      <c r="F165" s="36">
        <f>SUM(F158:F164)</f>
        <v>0</v>
      </c>
      <c r="G165" s="36">
        <f t="shared" ref="G165:J165" si="20">SUM(G158:G164)</f>
        <v>0</v>
      </c>
      <c r="H165" s="36">
        <f t="shared" si="20"/>
        <v>0</v>
      </c>
      <c r="I165" s="36">
        <f t="shared" si="20"/>
        <v>0</v>
      </c>
      <c r="J165" s="36">
        <f t="shared" si="20"/>
        <v>0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32</v>
      </c>
      <c r="D166" s="30" t="s">
        <v>33</v>
      </c>
      <c r="E166" s="60" t="s">
        <v>104</v>
      </c>
      <c r="F166" s="41">
        <v>80</v>
      </c>
      <c r="G166" s="41">
        <v>2.2999999999999998</v>
      </c>
      <c r="H166" s="41">
        <v>0.1</v>
      </c>
      <c r="I166" s="41">
        <v>4.7</v>
      </c>
      <c r="J166" s="41">
        <v>29.5</v>
      </c>
      <c r="K166" s="42" t="s">
        <v>105</v>
      </c>
      <c r="L166" s="41">
        <v>5.74</v>
      </c>
    </row>
    <row r="167" spans="1:12" ht="15">
      <c r="A167" s="23"/>
      <c r="B167" s="24"/>
      <c r="C167" s="25"/>
      <c r="D167" s="30" t="s">
        <v>34</v>
      </c>
      <c r="E167" s="60" t="s">
        <v>106</v>
      </c>
      <c r="F167" s="41">
        <v>200</v>
      </c>
      <c r="G167" s="41">
        <v>1.8</v>
      </c>
      <c r="H167" s="41">
        <v>4.3</v>
      </c>
      <c r="I167" s="41">
        <v>10.7</v>
      </c>
      <c r="J167" s="41">
        <v>88.3</v>
      </c>
      <c r="K167" s="42" t="s">
        <v>107</v>
      </c>
      <c r="L167" s="41">
        <v>15.83</v>
      </c>
    </row>
    <row r="168" spans="1:12" ht="15">
      <c r="A168" s="23"/>
      <c r="B168" s="24"/>
      <c r="C168" s="25"/>
      <c r="D168" s="30" t="s">
        <v>38</v>
      </c>
      <c r="E168" s="60" t="s">
        <v>108</v>
      </c>
      <c r="F168" s="41">
        <v>100</v>
      </c>
      <c r="G168" s="41">
        <v>13.9</v>
      </c>
      <c r="H168" s="41">
        <v>7.4</v>
      </c>
      <c r="I168" s="41">
        <v>6.3</v>
      </c>
      <c r="J168" s="41">
        <v>147.30000000000001</v>
      </c>
      <c r="K168" s="42" t="s">
        <v>109</v>
      </c>
      <c r="L168" s="41">
        <v>34.450000000000003</v>
      </c>
    </row>
    <row r="169" spans="1:12" ht="15">
      <c r="A169" s="23"/>
      <c r="B169" s="24"/>
      <c r="C169" s="25"/>
      <c r="D169" s="30" t="s">
        <v>42</v>
      </c>
      <c r="E169" s="60" t="s">
        <v>110</v>
      </c>
      <c r="F169" s="41">
        <v>200</v>
      </c>
      <c r="G169" s="41">
        <v>5.9</v>
      </c>
      <c r="H169" s="41">
        <v>7</v>
      </c>
      <c r="I169" s="41">
        <v>40.700000000000003</v>
      </c>
      <c r="J169" s="41">
        <v>249.5</v>
      </c>
      <c r="K169" s="42" t="s">
        <v>111</v>
      </c>
      <c r="L169" s="41">
        <v>10.97</v>
      </c>
    </row>
    <row r="170" spans="1:12" ht="15">
      <c r="A170" s="23"/>
      <c r="B170" s="24"/>
      <c r="C170" s="25"/>
      <c r="D170" s="30" t="s">
        <v>46</v>
      </c>
      <c r="E170" s="60" t="s">
        <v>63</v>
      </c>
      <c r="F170" s="41">
        <v>200</v>
      </c>
      <c r="G170" s="41">
        <v>0.5</v>
      </c>
      <c r="H170" s="41">
        <v>0</v>
      </c>
      <c r="I170" s="41">
        <v>19.8</v>
      </c>
      <c r="J170" s="41">
        <v>81</v>
      </c>
      <c r="K170" s="42" t="s">
        <v>64</v>
      </c>
      <c r="L170" s="41">
        <v>5.21</v>
      </c>
    </row>
    <row r="171" spans="1:12" ht="15">
      <c r="A171" s="23"/>
      <c r="B171" s="24"/>
      <c r="C171" s="25"/>
      <c r="D171" s="30" t="s">
        <v>50</v>
      </c>
      <c r="E171" s="60" t="s">
        <v>51</v>
      </c>
      <c r="F171" s="41">
        <v>30</v>
      </c>
      <c r="G171" s="41">
        <v>2.2999999999999998</v>
      </c>
      <c r="H171" s="41">
        <v>0.2</v>
      </c>
      <c r="I171" s="41">
        <v>14.8</v>
      </c>
      <c r="J171" s="41">
        <v>70.3</v>
      </c>
      <c r="K171" s="42" t="s">
        <v>81</v>
      </c>
      <c r="L171" s="41">
        <v>1.96</v>
      </c>
    </row>
    <row r="172" spans="1:12" ht="15">
      <c r="A172" s="23"/>
      <c r="B172" s="24"/>
      <c r="C172" s="25"/>
      <c r="D172" s="30" t="s">
        <v>53</v>
      </c>
      <c r="E172" s="60" t="s">
        <v>54</v>
      </c>
      <c r="F172" s="41">
        <v>30</v>
      </c>
      <c r="G172" s="41">
        <v>2</v>
      </c>
      <c r="H172" s="41">
        <v>0.4</v>
      </c>
      <c r="I172" s="41">
        <v>10</v>
      </c>
      <c r="J172" s="41">
        <v>51.2</v>
      </c>
      <c r="K172" s="42" t="s">
        <v>81</v>
      </c>
      <c r="L172" s="41">
        <v>2.04</v>
      </c>
    </row>
    <row r="173" spans="1:12" ht="15">
      <c r="A173" s="23"/>
      <c r="B173" s="24"/>
      <c r="C173" s="25"/>
      <c r="D173" s="26"/>
      <c r="E173" s="6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24"/>
      <c r="C174" s="25"/>
      <c r="D174" s="26"/>
      <c r="E174" s="60"/>
      <c r="F174" s="41"/>
      <c r="G174" s="41"/>
      <c r="H174" s="41"/>
      <c r="I174" s="41"/>
      <c r="J174" s="41"/>
      <c r="K174" s="42"/>
      <c r="L174" s="41"/>
    </row>
    <row r="175" spans="1:12" ht="15">
      <c r="A175" s="31"/>
      <c r="B175" s="32"/>
      <c r="C175" s="33"/>
      <c r="D175" s="34" t="s">
        <v>31</v>
      </c>
      <c r="E175" s="35"/>
      <c r="F175" s="36">
        <f>SUM(F166:F174)</f>
        <v>840</v>
      </c>
      <c r="G175" s="36">
        <f t="shared" ref="G175:J175" si="21">SUM(G166:G174)</f>
        <v>28.7</v>
      </c>
      <c r="H175" s="36">
        <f t="shared" si="21"/>
        <v>19.399999999999999</v>
      </c>
      <c r="I175" s="36">
        <f t="shared" si="21"/>
        <v>107</v>
      </c>
      <c r="J175" s="36">
        <f t="shared" si="21"/>
        <v>717.1</v>
      </c>
      <c r="K175" s="37"/>
      <c r="L175" s="36">
        <f>SUM(L166:L174)</f>
        <v>76.2</v>
      </c>
    </row>
    <row r="176" spans="1:12" ht="15">
      <c r="A176" s="52">
        <f>A158</f>
        <v>2</v>
      </c>
      <c r="B176" s="53">
        <f>B158</f>
        <v>4</v>
      </c>
      <c r="C176" s="66" t="s">
        <v>56</v>
      </c>
      <c r="D176" s="67"/>
      <c r="E176" s="54"/>
      <c r="F176" s="55">
        <f>F165+F175</f>
        <v>840</v>
      </c>
      <c r="G176" s="55">
        <f>G165+G175</f>
        <v>28.7</v>
      </c>
      <c r="H176" s="55">
        <f>H165+H175</f>
        <v>19.399999999999999</v>
      </c>
      <c r="I176" s="55">
        <f>I165+I175</f>
        <v>107</v>
      </c>
      <c r="J176" s="55">
        <f t="shared" ref="J176:L176" si="22">J165+J175</f>
        <v>717.1</v>
      </c>
      <c r="K176" s="55"/>
      <c r="L176" s="55">
        <f t="shared" si="22"/>
        <v>76.2</v>
      </c>
    </row>
    <row r="177" spans="1:12" ht="15">
      <c r="A177" s="16">
        <v>2</v>
      </c>
      <c r="B177" s="17">
        <v>5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28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29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 t="s">
        <v>30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31</v>
      </c>
      <c r="E184" s="35"/>
      <c r="F184" s="36">
        <f>SUM(F177:F183)</f>
        <v>0</v>
      </c>
      <c r="G184" s="36">
        <f t="shared" ref="G184:J184" si="23">SUM(G177:G183)</f>
        <v>0</v>
      </c>
      <c r="H184" s="36">
        <f t="shared" si="23"/>
        <v>0</v>
      </c>
      <c r="I184" s="36">
        <f t="shared" si="23"/>
        <v>0</v>
      </c>
      <c r="J184" s="36">
        <f t="shared" si="23"/>
        <v>0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32</v>
      </c>
      <c r="D185" s="30" t="s">
        <v>33</v>
      </c>
      <c r="E185" s="60" t="s">
        <v>57</v>
      </c>
      <c r="F185" s="41">
        <v>80</v>
      </c>
      <c r="G185" s="41">
        <v>0.9</v>
      </c>
      <c r="H185" s="41">
        <v>7.2</v>
      </c>
      <c r="I185" s="41">
        <v>5.3</v>
      </c>
      <c r="J185" s="41">
        <v>89.5</v>
      </c>
      <c r="K185" s="42" t="s">
        <v>58</v>
      </c>
      <c r="L185" s="41">
        <v>3.52</v>
      </c>
    </row>
    <row r="186" spans="1:12" ht="15">
      <c r="A186" s="23"/>
      <c r="B186" s="24"/>
      <c r="C186" s="25"/>
      <c r="D186" s="30" t="s">
        <v>34</v>
      </c>
      <c r="E186" s="60" t="s">
        <v>59</v>
      </c>
      <c r="F186" s="41">
        <v>200</v>
      </c>
      <c r="G186" s="41">
        <v>4.0999999999999996</v>
      </c>
      <c r="H186" s="41">
        <v>2.2000000000000002</v>
      </c>
      <c r="I186" s="41">
        <v>14.6</v>
      </c>
      <c r="J186" s="41">
        <v>94.6</v>
      </c>
      <c r="K186" s="42" t="s">
        <v>60</v>
      </c>
      <c r="L186" s="41">
        <v>17.760000000000002</v>
      </c>
    </row>
    <row r="187" spans="1:12" ht="15">
      <c r="A187" s="23"/>
      <c r="B187" s="24"/>
      <c r="C187" s="25"/>
      <c r="D187" s="30" t="s">
        <v>38</v>
      </c>
      <c r="E187" s="60" t="s">
        <v>61</v>
      </c>
      <c r="F187" s="41">
        <v>200</v>
      </c>
      <c r="G187" s="41">
        <v>27.2</v>
      </c>
      <c r="H187" s="41">
        <v>8.1</v>
      </c>
      <c r="I187" s="41">
        <v>33.200000000000003</v>
      </c>
      <c r="J187" s="41">
        <v>314.60000000000002</v>
      </c>
      <c r="K187" s="42" t="s">
        <v>62</v>
      </c>
      <c r="L187" s="41">
        <v>33.89</v>
      </c>
    </row>
    <row r="188" spans="1:12" ht="15">
      <c r="A188" s="23"/>
      <c r="B188" s="24"/>
      <c r="C188" s="25"/>
      <c r="D188" s="30" t="s">
        <v>42</v>
      </c>
      <c r="E188" s="6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24"/>
      <c r="C189" s="25"/>
      <c r="D189" s="30" t="s">
        <v>46</v>
      </c>
      <c r="E189" s="60" t="s">
        <v>113</v>
      </c>
      <c r="F189" s="41">
        <v>200</v>
      </c>
      <c r="G189" s="41">
        <v>0.2</v>
      </c>
      <c r="H189" s="41">
        <v>0.1</v>
      </c>
      <c r="I189" s="41">
        <v>9.9</v>
      </c>
      <c r="J189" s="41">
        <v>41.6</v>
      </c>
      <c r="K189" s="42" t="s">
        <v>114</v>
      </c>
      <c r="L189" s="41">
        <v>7.03</v>
      </c>
    </row>
    <row r="190" spans="1:12" ht="15">
      <c r="A190" s="23"/>
      <c r="B190" s="24"/>
      <c r="C190" s="25"/>
      <c r="D190" s="30" t="s">
        <v>50</v>
      </c>
      <c r="E190" s="60" t="s">
        <v>51</v>
      </c>
      <c r="F190" s="41">
        <v>30</v>
      </c>
      <c r="G190" s="41">
        <v>2.2999999999999998</v>
      </c>
      <c r="H190" s="41">
        <v>0.2</v>
      </c>
      <c r="I190" s="41">
        <v>14.8</v>
      </c>
      <c r="J190" s="41">
        <v>70.3</v>
      </c>
      <c r="K190" s="42" t="s">
        <v>52</v>
      </c>
      <c r="L190" s="41">
        <v>1.96</v>
      </c>
    </row>
    <row r="191" spans="1:12" ht="15">
      <c r="A191" s="23"/>
      <c r="B191" s="24"/>
      <c r="C191" s="25"/>
      <c r="D191" s="30" t="s">
        <v>53</v>
      </c>
      <c r="E191" s="60" t="s">
        <v>54</v>
      </c>
      <c r="F191" s="41">
        <v>30</v>
      </c>
      <c r="G191" s="41">
        <v>2</v>
      </c>
      <c r="H191" s="41">
        <v>0.4</v>
      </c>
      <c r="I191" s="41">
        <v>10</v>
      </c>
      <c r="J191" s="41">
        <v>51.2</v>
      </c>
      <c r="K191" s="42" t="s">
        <v>52</v>
      </c>
      <c r="L191" s="41">
        <v>2.04</v>
      </c>
    </row>
    <row r="192" spans="1:12" ht="15">
      <c r="A192" s="23"/>
      <c r="B192" s="24"/>
      <c r="C192" s="25"/>
      <c r="D192" s="26"/>
      <c r="E192" s="60" t="s">
        <v>115</v>
      </c>
      <c r="F192" s="41">
        <v>60</v>
      </c>
      <c r="G192" s="41">
        <v>4.8</v>
      </c>
      <c r="H192" s="41">
        <v>2.7</v>
      </c>
      <c r="I192" s="41">
        <v>32.200000000000003</v>
      </c>
      <c r="J192" s="41">
        <v>172.9</v>
      </c>
      <c r="K192" s="42" t="s">
        <v>52</v>
      </c>
      <c r="L192" s="41">
        <v>10</v>
      </c>
    </row>
    <row r="193" spans="1:12" ht="15">
      <c r="A193" s="23"/>
      <c r="B193" s="24"/>
      <c r="C193" s="25"/>
      <c r="D193" s="26"/>
      <c r="E193" s="60"/>
      <c r="F193" s="41"/>
      <c r="G193" s="41"/>
      <c r="H193" s="41"/>
      <c r="I193" s="41"/>
      <c r="J193" s="41"/>
      <c r="K193" s="42"/>
      <c r="L193" s="41"/>
    </row>
    <row r="194" spans="1:12" ht="15">
      <c r="A194" s="31"/>
      <c r="B194" s="32"/>
      <c r="C194" s="33"/>
      <c r="D194" s="34" t="s">
        <v>31</v>
      </c>
      <c r="E194" s="35"/>
      <c r="F194" s="36">
        <f>SUM(F185:F193)</f>
        <v>800</v>
      </c>
      <c r="G194" s="36">
        <f t="shared" ref="G194:J194" si="24">SUM(G185:G193)</f>
        <v>41.5</v>
      </c>
      <c r="H194" s="36">
        <f t="shared" si="24"/>
        <v>20.9</v>
      </c>
      <c r="I194" s="36">
        <f t="shared" si="24"/>
        <v>120</v>
      </c>
      <c r="J194" s="36">
        <f t="shared" si="24"/>
        <v>834.7</v>
      </c>
      <c r="K194" s="37"/>
      <c r="L194" s="36">
        <f>SUM(L185:L193)</f>
        <v>76.2</v>
      </c>
    </row>
    <row r="195" spans="1:12" ht="15">
      <c r="A195" s="52">
        <f>A177</f>
        <v>2</v>
      </c>
      <c r="B195" s="53">
        <f>B177</f>
        <v>5</v>
      </c>
      <c r="C195" s="66" t="s">
        <v>56</v>
      </c>
      <c r="D195" s="67"/>
      <c r="E195" s="54"/>
      <c r="F195" s="55">
        <f>F184+F194</f>
        <v>800</v>
      </c>
      <c r="G195" s="55">
        <f>G184+G194</f>
        <v>41.5</v>
      </c>
      <c r="H195" s="55">
        <f>H184+H194</f>
        <v>20.9</v>
      </c>
      <c r="I195" s="55">
        <f>I184+I194</f>
        <v>120</v>
      </c>
      <c r="J195" s="55">
        <f t="shared" ref="J195:L195" si="25">J184+J194</f>
        <v>834.7</v>
      </c>
      <c r="K195" s="55"/>
      <c r="L195" s="55">
        <f t="shared" si="25"/>
        <v>76.2</v>
      </c>
    </row>
    <row r="196" spans="1:12">
      <c r="A196" s="63"/>
      <c r="B196" s="64"/>
      <c r="C196" s="68" t="s">
        <v>116</v>
      </c>
      <c r="D196" s="68"/>
      <c r="E196" s="68"/>
      <c r="F196" s="65">
        <f>(F24+F43+F62+F81+F100+F119+F138+F157+F176+F195)/(IF(F24=0,0,1)+IF(F43=0,0,1)+IF(F62=0,0,1)+IF(F81=0,0,1)+IF(F100=0,0,1)+IF(F119=0,0,1)+IF(F138=0,0,1)+IF(F157=0,0,1)+IF(F176=0,0,1)+IF(F195=0,0,1))</f>
        <v>840</v>
      </c>
      <c r="G196" s="65">
        <f>(G24+G43+G62+G81+G100+G119+G138+G157+G176+G195)/(IF(G24=0,0,1)+IF(G43=0,0,1)+IF(G62=0,0,1)+IF(G81=0,0,1)+IF(G100=0,0,1)+IF(G119=0,0,1)+IF(G138=0,0,1)+IF(G157=0,0,1)+IF(G176=0,0,1)+IF(G195=0,0,1))</f>
        <v>36.47</v>
      </c>
      <c r="H196" s="65">
        <f>(H24+H43+H62+H81+H100+H119+H138+H157+H176+H195)/(IF(H24=0,0,1)+IF(H43=0,0,1)+IF(H62=0,0,1)+IF(H81=0,0,1)+IF(H100=0,0,1)+IF(H119=0,0,1)+IF(H138=0,0,1)+IF(H157=0,0,1)+IF(H176=0,0,1)+IF(H195=0,0,1))</f>
        <v>24.060000000000002</v>
      </c>
      <c r="I196" s="65">
        <f>(I24+I43+I62+I81+I100+I119+I138+I157+I176+I195)/(IF(I24=0,0,1)+IF(I43=0,0,1)+IF(I62=0,0,1)+IF(I81=0,0,1)+IF(I100=0,0,1)+IF(I119=0,0,1)+IF(I138=0,0,1)+IF(I157=0,0,1)+IF(I176=0,0,1)+IF(I195=0,0,1))</f>
        <v>103.72</v>
      </c>
      <c r="J196" s="65">
        <f>(J24+J43+J62+J81+J100+J119+J138+J157+J176+J195)/(IF(J24=0,0,1)+IF(J43=0,0,1)+IF(J62=0,0,1)+IF(J81=0,0,1)+IF(J100=0,0,1)+IF(J119=0,0,1)+IF(J138=0,0,1)+IF(J157=0,0,1)+IF(J176=0,0,1)+IF(J195=0,0,1))</f>
        <v>742.01</v>
      </c>
      <c r="K196" s="65"/>
      <c r="L196" s="65">
        <f>(L24+L43+L62+L81+L100+L119+L138+L157+L176+L195)/(IF(L24=0,0,1)+IF(L43=0,0,1)+IF(L62=0,0,1)+IF(L81=0,0,1)+IF(L100=0,0,1)+IF(L119=0,0,1)+IF(L138=0,0,1)+IF(L157=0,0,1)+IF(L176=0,0,1)+IF(L195=0,0,1))</f>
        <v>76.2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</cp:revision>
  <dcterms:created xsi:type="dcterms:W3CDTF">2022-05-16T14:23:56Z</dcterms:created>
  <dcterms:modified xsi:type="dcterms:W3CDTF">2025-03-02T10:35:18Z</dcterms:modified>
</cp:coreProperties>
</file>